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ESG기획팀\04. ESG 커뮤니케이션\12.Sustainability Report\★2021-2022\◎그룹사 데이터-업무연락\"/>
    </mc:Choice>
  </mc:AlternateContent>
  <bookViews>
    <workbookView xWindow="19092" yWindow="-108" windowWidth="19416" windowHeight="10416" tabRatio="778"/>
  </bookViews>
  <sheets>
    <sheet name="Data Contents" sheetId="75" r:id="rId1"/>
    <sheet name="Economy" sheetId="66" r:id="rId2"/>
    <sheet name="Sustainable Finance" sheetId="68" r:id="rId3"/>
    <sheet name="Inclusive &amp; Innovative Finance" sheetId="69" r:id="rId4"/>
    <sheet name="Customer" sheetId="70" r:id="rId5"/>
    <sheet name="Employee" sheetId="74" r:id="rId6"/>
    <sheet name="Environment" sheetId="76" r:id="rId7"/>
  </sheets>
  <definedNames>
    <definedName name="_xlnm._FilterDatabase" localSheetId="4" hidden="1">Customer!#REF!</definedName>
    <definedName name="_xlnm._FilterDatabase" localSheetId="1" hidden="1">Economy!#REF!</definedName>
    <definedName name="_xlnm._FilterDatabase" localSheetId="5" hidden="1">Employee!#REF!</definedName>
    <definedName name="_xlnm._FilterDatabase" localSheetId="6" hidden="1">Environment!#REF!</definedName>
    <definedName name="_xlnm._FilterDatabase" localSheetId="3" hidden="1">'Inclusive &amp; Innovative Finance'!#REF!</definedName>
    <definedName name="_xlnm._FilterDatabase" localSheetId="2" hidden="1">'Sustainable Finance'!#REF!</definedName>
    <definedName name="_xlnm.Print_Area" localSheetId="4">Customer!$B$1:$K$57</definedName>
    <definedName name="_xlnm.Print_Area" localSheetId="0">'Data Contents'!$A$1:$I$37</definedName>
    <definedName name="_xlnm.Print_Area" localSheetId="1">Economy!$A$1:$J$38</definedName>
    <definedName name="_xlnm.Print_Area" localSheetId="5">Employee!$A$1:$M$266</definedName>
    <definedName name="_xlnm.Print_Area" localSheetId="6">Environment!$A$1:$J$106</definedName>
    <definedName name="_xlnm.Print_Area" localSheetId="3">'Inclusive &amp; Innovative Finance'!#REF!</definedName>
    <definedName name="_xlnm.Print_Area" localSheetId="2">'Sustainable Finance'!$A$1:$K$182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 i="68" l="1"/>
  <c r="L8" i="74" l="1"/>
  <c r="J8" i="74"/>
  <c r="H8" i="74"/>
  <c r="F8" i="74"/>
  <c r="H6" i="74"/>
  <c r="J6" i="74"/>
  <c r="L6" i="74"/>
  <c r="F6" i="74"/>
  <c r="H45" i="69" l="1"/>
  <c r="H54" i="69"/>
  <c r="J27" i="68" l="1"/>
  <c r="K29" i="68"/>
  <c r="N63" i="69" l="1"/>
  <c r="L45" i="69"/>
  <c r="N45" i="69"/>
  <c r="J45" i="69"/>
  <c r="L4" i="69" l="1"/>
  <c r="M4" i="69"/>
  <c r="N4" i="69"/>
  <c r="O4" i="69"/>
  <c r="J4" i="69"/>
  <c r="H43" i="66" l="1"/>
  <c r="I43" i="66"/>
  <c r="H42" i="66"/>
  <c r="I42" i="66"/>
  <c r="H41" i="66"/>
  <c r="I41" i="66"/>
  <c r="H40" i="66"/>
  <c r="I40" i="66"/>
  <c r="G43" i="66"/>
  <c r="G42" i="66"/>
  <c r="G41" i="66"/>
  <c r="G40" i="66"/>
  <c r="H39" i="66"/>
  <c r="I39" i="66"/>
  <c r="G39" i="66"/>
  <c r="L80" i="69"/>
  <c r="N80" i="69"/>
  <c r="J80" i="69"/>
  <c r="N66" i="69"/>
  <c r="L54" i="69"/>
  <c r="N54" i="69"/>
  <c r="J54" i="69"/>
  <c r="J52" i="68"/>
  <c r="K52" i="68"/>
  <c r="I52" i="68"/>
  <c r="J40" i="68"/>
  <c r="K40" i="68"/>
  <c r="I40" i="68"/>
  <c r="K8" i="68"/>
  <c r="J8" i="68"/>
  <c r="H97" i="66"/>
  <c r="I97" i="66"/>
  <c r="G97" i="66"/>
  <c r="H95" i="66"/>
  <c r="I95" i="66"/>
  <c r="G95" i="66"/>
  <c r="I20" i="66"/>
  <c r="H20" i="66"/>
  <c r="G20" i="66"/>
  <c r="K150" i="68"/>
  <c r="J150" i="68"/>
  <c r="K54" i="68" l="1"/>
  <c r="J54" i="68"/>
  <c r="I54" i="68"/>
  <c r="I48" i="70"/>
  <c r="J48" i="70"/>
  <c r="K48" i="70"/>
  <c r="I27" i="68"/>
  <c r="J29" i="68"/>
  <c r="I81" i="68"/>
  <c r="J81" i="68"/>
  <c r="K81" i="68"/>
  <c r="I66" i="68"/>
  <c r="J66" i="68"/>
  <c r="K66" i="68"/>
  <c r="I73" i="68"/>
  <c r="J73" i="68"/>
  <c r="K73" i="68"/>
  <c r="I124" i="68"/>
  <c r="J124" i="68"/>
  <c r="K124" i="68"/>
  <c r="I128" i="68"/>
  <c r="J128" i="68"/>
  <c r="K128" i="68"/>
  <c r="I146" i="68"/>
  <c r="J146" i="68"/>
  <c r="K146" i="68"/>
  <c r="J75" i="68" l="1"/>
  <c r="I68" i="68"/>
  <c r="K75" i="68"/>
  <c r="I75" i="68"/>
  <c r="I29" i="68"/>
  <c r="J68" i="68"/>
  <c r="K68" i="68"/>
  <c r="I123" i="68"/>
  <c r="K83" i="68"/>
  <c r="J83" i="68"/>
  <c r="I83" i="68"/>
  <c r="K42" i="68"/>
  <c r="J42" i="68"/>
  <c r="I42" i="68"/>
  <c r="K123" i="68"/>
  <c r="J123" i="68"/>
  <c r="H129" i="66"/>
  <c r="I129" i="66"/>
  <c r="G129" i="66"/>
  <c r="H120" i="66"/>
  <c r="I120" i="66"/>
  <c r="G120" i="66"/>
  <c r="H109" i="66"/>
  <c r="I109" i="66"/>
  <c r="G109" i="66"/>
  <c r="I34" i="66"/>
  <c r="H34" i="66"/>
  <c r="G34" i="66"/>
  <c r="I136" i="68" l="1"/>
  <c r="K136" i="68"/>
  <c r="J136" i="68"/>
</calcChain>
</file>

<file path=xl/comments1.xml><?xml version="1.0" encoding="utf-8"?>
<comments xmlns="http://schemas.openxmlformats.org/spreadsheetml/2006/main">
  <authors>
    <author>Youngchang Son</author>
  </authors>
  <commentList>
    <comment ref="I123" authorId="0" shapeId="0">
      <text>
        <r>
          <rPr>
            <b/>
            <sz val="9"/>
            <color indexed="81"/>
            <rFont val="돋움"/>
            <family val="3"/>
            <charset val="129"/>
          </rPr>
          <t>4)</t>
        </r>
      </text>
    </comment>
  </commentList>
</comments>
</file>

<file path=xl/sharedStrings.xml><?xml version="1.0" encoding="utf-8"?>
<sst xmlns="http://schemas.openxmlformats.org/spreadsheetml/2006/main" count="1591" uniqueCount="630">
  <si>
    <t>담당부서</t>
    <phoneticPr fontId="2" type="noConversion"/>
  </si>
  <si>
    <t>배당금 및 이자</t>
    <phoneticPr fontId="2" type="noConversion"/>
  </si>
  <si>
    <t>%</t>
    <phoneticPr fontId="2" type="noConversion"/>
  </si>
  <si>
    <t>%</t>
  </si>
  <si>
    <t>기업명</t>
    <phoneticPr fontId="2" type="noConversion"/>
  </si>
  <si>
    <t>주주·투자자</t>
    <phoneticPr fontId="2" type="noConversion"/>
  </si>
  <si>
    <t>ton</t>
    <phoneticPr fontId="2" type="noConversion"/>
  </si>
  <si>
    <t>지주 회계팀</t>
    <phoneticPr fontId="2" type="noConversion"/>
  </si>
  <si>
    <t>지주 브랜드홍보본부</t>
    <phoneticPr fontId="2" type="noConversion"/>
  </si>
  <si>
    <t>금융지주</t>
    <phoneticPr fontId="2" type="noConversion"/>
  </si>
  <si>
    <t xml:space="preserve">     IB</t>
    <phoneticPr fontId="2" type="noConversion"/>
  </si>
  <si>
    <t xml:space="preserve">     WM/PB</t>
    <phoneticPr fontId="2" type="noConversion"/>
  </si>
  <si>
    <t>㎥</t>
  </si>
  <si>
    <t>LPG</t>
    <phoneticPr fontId="2" type="noConversion"/>
  </si>
  <si>
    <t>Scope 3</t>
    <phoneticPr fontId="2" type="noConversion"/>
  </si>
  <si>
    <t xml:space="preserve">     Scope 2</t>
    <phoneticPr fontId="2" type="noConversion"/>
  </si>
  <si>
    <t>Scope 1+2</t>
    <phoneticPr fontId="2" type="noConversion"/>
  </si>
  <si>
    <t>GJ</t>
    <phoneticPr fontId="2" type="noConversion"/>
  </si>
  <si>
    <t>Regulated Financial Services</t>
    <phoneticPr fontId="2" type="noConversion"/>
  </si>
  <si>
    <t>1. Zero Carbon Drive - 친환경 금융 실적</t>
    <phoneticPr fontId="2" type="noConversion"/>
  </si>
  <si>
    <t>-</t>
    <phoneticPr fontId="3" type="noConversion"/>
  </si>
  <si>
    <t>-</t>
    <phoneticPr fontId="2" type="noConversion"/>
  </si>
  <si>
    <t>-</t>
    <phoneticPr fontId="2" type="noConversion"/>
  </si>
  <si>
    <t>2) Science, Technology, Engineering, Math</t>
    <phoneticPr fontId="2" type="noConversion"/>
  </si>
  <si>
    <r>
      <t>74.3</t>
    </r>
    <r>
      <rPr>
        <vertAlign val="superscript"/>
        <sz val="11"/>
        <rFont val="원신한 light"/>
        <family val="3"/>
        <charset val="129"/>
      </rPr>
      <t>1)</t>
    </r>
    <phoneticPr fontId="2" type="noConversion"/>
  </si>
  <si>
    <r>
      <t>95.5</t>
    </r>
    <r>
      <rPr>
        <vertAlign val="superscript"/>
        <sz val="11"/>
        <rFont val="원신한 light"/>
        <family val="3"/>
        <charset val="129"/>
      </rPr>
      <t>2)</t>
    </r>
    <r>
      <rPr>
        <sz val="11"/>
        <rFont val="원신한 light"/>
        <family val="3"/>
        <charset val="129"/>
      </rPr>
      <t xml:space="preserve"> / 92.0</t>
    </r>
    <r>
      <rPr>
        <vertAlign val="superscript"/>
        <sz val="11"/>
        <rFont val="원신한 light"/>
        <family val="3"/>
        <charset val="129"/>
      </rPr>
      <t>3)</t>
    </r>
    <phoneticPr fontId="3" type="noConversion"/>
  </si>
  <si>
    <t xml:space="preserve">     Scope 1</t>
    <phoneticPr fontId="2" type="noConversion"/>
  </si>
  <si>
    <t>PF</t>
    <phoneticPr fontId="2" type="noConversion"/>
  </si>
  <si>
    <t>Mortgage</t>
    <phoneticPr fontId="2" type="noConversion"/>
  </si>
  <si>
    <t>Power generation</t>
    <phoneticPr fontId="2" type="noConversion"/>
  </si>
  <si>
    <t>Aluminum</t>
    <phoneticPr fontId="2" type="noConversion"/>
  </si>
  <si>
    <t>Cement</t>
    <phoneticPr fontId="2" type="noConversion"/>
  </si>
  <si>
    <t>Paper</t>
    <phoneticPr fontId="2" type="noConversion"/>
  </si>
  <si>
    <t>Transporation</t>
    <phoneticPr fontId="2" type="noConversion"/>
  </si>
  <si>
    <t>Oli &amp; Chemical</t>
    <phoneticPr fontId="2" type="noConversion"/>
  </si>
  <si>
    <t>Others</t>
    <phoneticPr fontId="2" type="noConversion"/>
  </si>
  <si>
    <t>MWh</t>
    <phoneticPr fontId="2" type="noConversion"/>
  </si>
  <si>
    <t>-</t>
    <phoneticPr fontId="2" type="noConversion"/>
  </si>
  <si>
    <t>-</t>
    <phoneticPr fontId="2" type="noConversion"/>
  </si>
  <si>
    <t>%</t>
    <phoneticPr fontId="3" type="noConversion"/>
  </si>
  <si>
    <t>-</t>
  </si>
  <si>
    <t>-</t>
    <phoneticPr fontId="2" type="noConversion"/>
  </si>
  <si>
    <r>
      <rPr>
        <b/>
        <sz val="24"/>
        <color rgb="FF000000"/>
        <rFont val="맑은 고딕"/>
        <family val="3"/>
        <charset val="129"/>
      </rPr>
      <t>Shinhan Financial Group</t>
    </r>
    <r>
      <rPr>
        <b/>
        <sz val="24"/>
        <color rgb="FF000000"/>
        <rFont val="원신한 light"/>
        <family val="3"/>
        <charset val="129"/>
      </rPr>
      <t xml:space="preserve"> 2021 ESG Factook</t>
    </r>
    <phoneticPr fontId="2" type="noConversion"/>
  </si>
  <si>
    <t>1. Economic Performance</t>
    <phoneticPr fontId="2" type="noConversion"/>
  </si>
  <si>
    <t>Creation of Economic Value</t>
    <phoneticPr fontId="2" type="noConversion"/>
  </si>
  <si>
    <t xml:space="preserve">     Sales</t>
    <phoneticPr fontId="2" type="noConversion"/>
  </si>
  <si>
    <t xml:space="preserve">     Earnings before Income Tax</t>
    <phoneticPr fontId="2" type="noConversion"/>
  </si>
  <si>
    <r>
      <t xml:space="preserve">     Net Income </t>
    </r>
    <r>
      <rPr>
        <vertAlign val="superscript"/>
        <sz val="11"/>
        <color theme="1"/>
        <rFont val="원신한 light"/>
        <family val="3"/>
        <charset val="129"/>
      </rPr>
      <t>1)</t>
    </r>
    <phoneticPr fontId="2" type="noConversion"/>
  </si>
  <si>
    <t>1)  Net income in controlling interest</t>
    <phoneticPr fontId="2" type="noConversion"/>
  </si>
  <si>
    <t>Distribution of Economic Value</t>
    <phoneticPr fontId="2" type="noConversion"/>
  </si>
  <si>
    <r>
      <t xml:space="preserve">     </t>
    </r>
    <r>
      <rPr>
        <sz val="11"/>
        <color theme="1"/>
        <rFont val="맑은 고딕"/>
        <family val="3"/>
        <charset val="129"/>
      </rPr>
      <t>Shareholders 
       &amp; Investors</t>
    </r>
    <phoneticPr fontId="2" type="noConversion"/>
  </si>
  <si>
    <t xml:space="preserve">     Employees</t>
    <phoneticPr fontId="2" type="noConversion"/>
  </si>
  <si>
    <t xml:space="preserve">     Government</t>
    <phoneticPr fontId="2" type="noConversion"/>
  </si>
  <si>
    <r>
      <t xml:space="preserve">     Local 
</t>
    </r>
    <r>
      <rPr>
        <sz val="11"/>
        <color theme="1"/>
        <rFont val="맑은 고딕"/>
        <family val="3"/>
        <charset val="129"/>
      </rPr>
      <t xml:space="preserve">       </t>
    </r>
    <r>
      <rPr>
        <sz val="11"/>
        <color theme="1"/>
        <rFont val="원신한 light"/>
        <family val="3"/>
        <charset val="129"/>
      </rPr>
      <t>Communities</t>
    </r>
    <phoneticPr fontId="2" type="noConversion"/>
  </si>
  <si>
    <r>
      <t xml:space="preserve">     Business 
</t>
    </r>
    <r>
      <rPr>
        <sz val="11"/>
        <color theme="1"/>
        <rFont val="맑은 고딕"/>
        <family val="3"/>
        <charset val="129"/>
      </rPr>
      <t xml:space="preserve">       </t>
    </r>
    <r>
      <rPr>
        <sz val="11"/>
        <color theme="1"/>
        <rFont val="원신한 light"/>
        <family val="3"/>
        <charset val="129"/>
      </rPr>
      <t xml:space="preserve">Partners </t>
    </r>
    <phoneticPr fontId="2" type="noConversion"/>
  </si>
  <si>
    <t>Salaries</t>
    <phoneticPr fontId="2" type="noConversion"/>
  </si>
  <si>
    <t>Dividend and interest expense</t>
    <phoneticPr fontId="2" type="noConversion"/>
  </si>
  <si>
    <t>Employee benefits</t>
    <phoneticPr fontId="2" type="noConversion"/>
  </si>
  <si>
    <t xml:space="preserve">Income tax </t>
  </si>
  <si>
    <t xml:space="preserve">Income tax </t>
    <phoneticPr fontId="2" type="noConversion"/>
  </si>
  <si>
    <t>Social expenditures</t>
    <phoneticPr fontId="2" type="noConversion"/>
  </si>
  <si>
    <t xml:space="preserve">Purchase and outsourcing expenses </t>
    <phoneticPr fontId="2" type="noConversion"/>
  </si>
  <si>
    <t>KRW billion</t>
    <phoneticPr fontId="2" type="noConversion"/>
  </si>
  <si>
    <t>Total</t>
    <phoneticPr fontId="2" type="noConversion"/>
  </si>
  <si>
    <t xml:space="preserve">     Retail (Individual Customers)</t>
    <phoneticPr fontId="2" type="noConversion"/>
  </si>
  <si>
    <t xml:space="preserve">     Corporate Clients </t>
    <phoneticPr fontId="2" type="noConversion"/>
  </si>
  <si>
    <t xml:space="preserve">     Project Financing</t>
    <phoneticPr fontId="2" type="noConversion"/>
  </si>
  <si>
    <t xml:space="preserve">     Asset Management</t>
    <phoneticPr fontId="2" type="noConversion"/>
  </si>
  <si>
    <t xml:space="preserve">     Others (Insurance, etc.)</t>
    <phoneticPr fontId="2" type="noConversion"/>
  </si>
  <si>
    <t>2. Operating Income by Business</t>
    <phoneticPr fontId="2" type="noConversion"/>
  </si>
  <si>
    <t>Unit</t>
    <phoneticPr fontId="2" type="noConversion"/>
  </si>
  <si>
    <t>Indicator</t>
    <phoneticPr fontId="2" type="noConversion"/>
  </si>
  <si>
    <t>3. BIS Leverage Ratio</t>
    <phoneticPr fontId="2" type="noConversion"/>
  </si>
  <si>
    <t xml:space="preserve">(Basel III) Tier 1 capital </t>
    <phoneticPr fontId="2" type="noConversion"/>
  </si>
  <si>
    <t xml:space="preserve">(Basel III) Total exposure 
(on and off balance sheet exposures) </t>
    <phoneticPr fontId="2" type="noConversion"/>
  </si>
  <si>
    <t xml:space="preserve">(Basel III) Leverage ratio </t>
    <phoneticPr fontId="2" type="noConversion"/>
  </si>
  <si>
    <t>4. Income Tax by Country</t>
    <phoneticPr fontId="2" type="noConversion"/>
  </si>
  <si>
    <t>Sales</t>
    <phoneticPr fontId="2" type="noConversion"/>
  </si>
  <si>
    <t>Operating income</t>
  </si>
  <si>
    <t>Net income before tax</t>
  </si>
  <si>
    <t>Income tax payable</t>
  </si>
  <si>
    <t>persons</t>
    <phoneticPr fontId="2" type="noConversion"/>
  </si>
  <si>
    <t>Company name</t>
    <phoneticPr fontId="2" type="noConversion"/>
  </si>
  <si>
    <t>Key activities</t>
    <phoneticPr fontId="2" type="noConversion"/>
  </si>
  <si>
    <t>No. of employees</t>
    <phoneticPr fontId="2" type="noConversion"/>
  </si>
  <si>
    <t>Japan</t>
    <phoneticPr fontId="2" type="noConversion"/>
  </si>
  <si>
    <t xml:space="preserve">     Domestic</t>
    <phoneticPr fontId="2" type="noConversion"/>
  </si>
  <si>
    <t xml:space="preserve">     Overseas</t>
    <phoneticPr fontId="2" type="noConversion"/>
  </si>
  <si>
    <t>China</t>
    <phoneticPr fontId="2" type="noConversion"/>
  </si>
  <si>
    <t>Vietnam</t>
    <phoneticPr fontId="2" type="noConversion"/>
  </si>
  <si>
    <t>U.S.</t>
    <phoneticPr fontId="2" type="noConversion"/>
  </si>
  <si>
    <t>Others</t>
  </si>
  <si>
    <t>SBJ Ban</t>
    <phoneticPr fontId="2" type="noConversion"/>
  </si>
  <si>
    <t xml:space="preserve"> Shinhan Bank (China)</t>
    <phoneticPr fontId="2" type="noConversion"/>
  </si>
  <si>
    <t>SShinhan Bank Vietnam, Shinhan Vietnam Finance Limited, hinhan Securities Vietnam Co., Ltd., Shinhan DS Vietnam Co., Ltd.</t>
    <phoneticPr fontId="2" type="noConversion"/>
  </si>
  <si>
    <t>Shinhan Bank America, Shinhan Investment America Inc.</t>
    <phoneticPr fontId="2" type="noConversion"/>
  </si>
  <si>
    <t>12 companies including Shinhan Bank Europe GmbH and hinhan Bank (Cambodia) Plc</t>
    <phoneticPr fontId="2" type="noConversion"/>
  </si>
  <si>
    <t xml:space="preserve">5. Effective Tax Rate </t>
    <phoneticPr fontId="2" type="noConversion"/>
  </si>
  <si>
    <t>Earnings before tax</t>
    <phoneticPr fontId="2" type="noConversion"/>
  </si>
  <si>
    <t>Reported tax amount</t>
    <phoneticPr fontId="2" type="noConversion"/>
  </si>
  <si>
    <t>Reported tax rate</t>
    <phoneticPr fontId="2" type="noConversion"/>
  </si>
  <si>
    <t>Actual tax amount paid</t>
    <phoneticPr fontId="2" type="noConversion"/>
  </si>
  <si>
    <t>Effective tax rate</t>
    <phoneticPr fontId="2" type="noConversion"/>
  </si>
  <si>
    <t>KRW million</t>
  </si>
  <si>
    <t>6. Retirement Pension Reserves</t>
    <phoneticPr fontId="2" type="noConversion"/>
  </si>
  <si>
    <t xml:space="preserve">Present value of defined benefit liabilities </t>
    <phoneticPr fontId="2" type="noConversion"/>
  </si>
  <si>
    <t>Fair value of plan assets</t>
    <phoneticPr fontId="2" type="noConversion"/>
  </si>
  <si>
    <t xml:space="preserve">Recognized liabilities from defined benefit plan </t>
    <phoneticPr fontId="2" type="noConversion"/>
  </si>
  <si>
    <t xml:space="preserve">7. Policy Influence </t>
    <phoneticPr fontId="2" type="noConversion"/>
  </si>
  <si>
    <t xml:space="preserve">Total membership fee paid to relevant associations </t>
    <phoneticPr fontId="2" type="noConversion"/>
  </si>
  <si>
    <t xml:space="preserve">     Korea Federation of Banks, etc. </t>
    <phoneticPr fontId="2" type="noConversion"/>
  </si>
  <si>
    <t xml:space="preserve">     Credit Finance Association </t>
    <phoneticPr fontId="2" type="noConversion"/>
  </si>
  <si>
    <t xml:space="preserve">     Korea Financial Investment Association</t>
    <phoneticPr fontId="2" type="noConversion"/>
  </si>
  <si>
    <t xml:space="preserve">     Korea Life Insurance Association  </t>
    <phoneticPr fontId="2" type="noConversion"/>
  </si>
  <si>
    <t xml:space="preserve">     Korea Chamber of Commerce &amp; Industry </t>
    <phoneticPr fontId="2" type="noConversion"/>
  </si>
  <si>
    <r>
      <t xml:space="preserve">※ </t>
    </r>
    <r>
      <rPr>
        <sz val="11"/>
        <color theme="1"/>
        <rFont val="Calibri"/>
        <family val="3"/>
      </rPr>
      <t>Shinhan Financial Group strictly complies with Chapter 6, Article 31 (Restrictions on Contributions) of the Political Funds Act of Korea which prohibits donations by corporates or entities, and regulated it in Chapter 1-7 of the Shinhan Financial Group Code of Ethics. The Group never offers any funds intended to directly influence the existing policies or the formation of a policy such as political funds, campaign funds, or funds for lobbying a specific political group or party. However, it contributes to the development of public goods with associations whose political neutrality is checked and maintained. The Group fully understands the possibility of costs on policy influence turning into a risk factor in the mid-and long-term and preclude the possibility by managing the total donation details and sizes. The Group operates and manages contributions according to contribution management guidance, and a working-level contribution committee deliberates donation decision and execution and if the donation exceeds KRW 1 billion, it is obligatory to pass a resolution by the Board of Directors in advance.</t>
    </r>
    <phoneticPr fontId="2" type="noConversion"/>
  </si>
  <si>
    <t>8. Financial Accidents and Measures Taken</t>
    <phoneticPr fontId="2" type="noConversion"/>
  </si>
  <si>
    <r>
      <t>8. Financial Accidents and Measures Taken</t>
    </r>
    <r>
      <rPr>
        <b/>
        <vertAlign val="superscript"/>
        <sz val="12"/>
        <color theme="0"/>
        <rFont val="원신한 light"/>
        <family val="3"/>
        <charset val="129"/>
      </rPr>
      <t>1)</t>
    </r>
    <phoneticPr fontId="2" type="noConversion"/>
  </si>
  <si>
    <r>
      <t>Violations</t>
    </r>
    <r>
      <rPr>
        <b/>
        <vertAlign val="superscript"/>
        <sz val="11"/>
        <color theme="1"/>
        <rFont val="원신한 light"/>
        <family val="3"/>
        <charset val="129"/>
      </rPr>
      <t>2)</t>
    </r>
    <phoneticPr fontId="2" type="noConversion"/>
  </si>
  <si>
    <r>
      <t>Measures Taken</t>
    </r>
    <r>
      <rPr>
        <b/>
        <vertAlign val="superscript"/>
        <sz val="11"/>
        <color theme="1"/>
        <rFont val="원신한 light"/>
        <family val="3"/>
        <charset val="129"/>
      </rPr>
      <t>3)</t>
    </r>
    <phoneticPr fontId="2" type="noConversion"/>
  </si>
  <si>
    <t>case</t>
    <phoneticPr fontId="2" type="noConversion"/>
  </si>
  <si>
    <t xml:space="preserve">Total </t>
    <phoneticPr fontId="2" type="noConversion"/>
  </si>
  <si>
    <t xml:space="preserve">Embezzlement </t>
    <phoneticPr fontId="2" type="noConversion"/>
  </si>
  <si>
    <t xml:space="preserve">Malpractice </t>
    <phoneticPr fontId="2" type="noConversion"/>
  </si>
  <si>
    <t>Bribery</t>
    <phoneticPr fontId="2" type="noConversion"/>
  </si>
  <si>
    <t>Intercession of private loan</t>
    <phoneticPr fontId="2" type="noConversion"/>
  </si>
  <si>
    <t xml:space="preserve">Violation of real-name policy </t>
    <phoneticPr fontId="2" type="noConversion"/>
  </si>
  <si>
    <t>Provision of private loan</t>
    <phoneticPr fontId="2" type="noConversion"/>
  </si>
  <si>
    <t xml:space="preserve">Salary reduction </t>
    <phoneticPr fontId="2" type="noConversion"/>
  </si>
  <si>
    <t>Reprimand</t>
    <phoneticPr fontId="2" type="noConversion"/>
  </si>
  <si>
    <t>Warning</t>
    <phoneticPr fontId="2" type="noConversion"/>
  </si>
  <si>
    <t>Caution</t>
    <phoneticPr fontId="2" type="noConversion"/>
  </si>
  <si>
    <t>Others (beyond salary reduction)</t>
    <phoneticPr fontId="2" type="noConversion"/>
  </si>
  <si>
    <t>KRW million</t>
    <phoneticPr fontId="2" type="noConversion"/>
  </si>
  <si>
    <t>3) tatus of disciplinary measures related to financial accidents (including actors, aids, supervisors, etc.)</t>
    <phoneticPr fontId="2" type="noConversion"/>
  </si>
  <si>
    <r>
      <t>Total amount of mone</t>
    </r>
    <r>
      <rPr>
        <sz val="11"/>
        <color theme="1"/>
        <rFont val="맑은 고딕"/>
        <family val="3"/>
        <charset val="129"/>
      </rPr>
      <t>tary losses</t>
    </r>
    <phoneticPr fontId="2" type="noConversion"/>
  </si>
  <si>
    <t>1) Cases for which confirmation and measures were completed based on Shinhan Financial Group’s internal control system</t>
    <phoneticPr fontId="2" type="noConversion"/>
  </si>
  <si>
    <t>2) Only including the financial incidents reported to the Financial Supervisory Service</t>
    <phoneticPr fontId="2" type="noConversion"/>
  </si>
  <si>
    <t>9. Share Ownership of Executives</t>
    <phoneticPr fontId="2" type="noConversion"/>
  </si>
  <si>
    <t>Position</t>
    <phoneticPr fontId="2" type="noConversion"/>
  </si>
  <si>
    <t xml:space="preserve">Name </t>
    <phoneticPr fontId="2" type="noConversion"/>
  </si>
  <si>
    <t xml:space="preserve"> No. of shares </t>
    <phoneticPr fontId="2" type="noConversion"/>
  </si>
  <si>
    <t xml:space="preserve"> Ratio to base pay </t>
    <phoneticPr fontId="2" type="noConversion"/>
  </si>
  <si>
    <t>CEO &amp; Chairman</t>
    <phoneticPr fontId="2" type="noConversion"/>
  </si>
  <si>
    <t xml:space="preserve"> Cho Yong-byoung</t>
    <phoneticPr fontId="2" type="noConversion"/>
  </si>
  <si>
    <t>Heo Young Taeg</t>
    <phoneticPr fontId="2" type="noConversion"/>
  </si>
  <si>
    <t>Jang Dong-ki</t>
    <phoneticPr fontId="2" type="noConversion"/>
  </si>
  <si>
    <t>Roh Yong-hoon</t>
    <phoneticPr fontId="2" type="noConversion"/>
  </si>
  <si>
    <t xml:space="preserve">Wang Ho-min </t>
    <phoneticPr fontId="2" type="noConversion"/>
  </si>
  <si>
    <t xml:space="preserve">Lee Een-Kyoon </t>
    <phoneticPr fontId="2" type="noConversion"/>
  </si>
  <si>
    <t xml:space="preserve">Park Sung-Hyun </t>
    <phoneticPr fontId="2" type="noConversion"/>
  </si>
  <si>
    <t xml:space="preserve">Ahn Jun Sik </t>
    <phoneticPr fontId="2" type="noConversion"/>
  </si>
  <si>
    <t xml:space="preserve">Kim Soung Jo </t>
    <phoneticPr fontId="2" type="noConversion"/>
  </si>
  <si>
    <t xml:space="preserve">Kang Shin-tae </t>
    <phoneticPr fontId="2" type="noConversion"/>
  </si>
  <si>
    <r>
      <t xml:space="preserve">※ </t>
    </r>
    <r>
      <rPr>
        <sz val="11"/>
        <color rgb="FF000000"/>
        <rFont val="Calibri"/>
        <family val="3"/>
      </rPr>
      <t>The Group CEO owns shares worth KRW 636,279,000, based on share price as of May 31, 2022 (KRW 43,050), and receives a base pay 
of KRW 500 million</t>
    </r>
    <phoneticPr fontId="2" type="noConversion"/>
  </si>
  <si>
    <r>
      <rPr>
        <sz val="11"/>
        <color theme="1"/>
        <rFont val="맑은 고딕"/>
        <family val="3"/>
        <charset val="129"/>
      </rPr>
      <t>Base date of no. of shares: Dec. 31, 2021 and base date of base pay</t>
    </r>
    <r>
      <rPr>
        <sz val="11"/>
        <color theme="1"/>
        <rFont val="원신한 light"/>
        <family val="3"/>
        <charset val="129"/>
      </rPr>
      <t>:</t>
    </r>
    <r>
      <rPr>
        <sz val="11"/>
        <color theme="1"/>
        <rFont val="맑은 고딕"/>
        <family val="3"/>
        <charset val="129"/>
      </rPr>
      <t xml:space="preserve"> </t>
    </r>
    <r>
      <rPr>
        <sz val="11"/>
        <color theme="1"/>
        <rFont val="원신한 light"/>
        <family val="3"/>
        <charset val="129"/>
      </rPr>
      <t>2021</t>
    </r>
    <phoneticPr fontId="2" type="noConversion"/>
  </si>
  <si>
    <t>10. Assessment Results of D-SIB</t>
    <phoneticPr fontId="2" type="noConversion"/>
  </si>
  <si>
    <r>
      <t>10.</t>
    </r>
    <r>
      <rPr>
        <sz val="10"/>
        <color rgb="FF000000"/>
        <rFont val="맑은 고딕"/>
        <family val="3"/>
        <charset val="129"/>
      </rPr>
      <t xml:space="preserve"> </t>
    </r>
    <r>
      <rPr>
        <sz val="10"/>
        <color rgb="FF000000"/>
        <rFont val="원신한 light"/>
        <family val="3"/>
        <charset val="129"/>
      </rPr>
      <t>Assessment Results of D-SIB</t>
    </r>
    <phoneticPr fontId="2" type="noConversion"/>
  </si>
  <si>
    <t xml:space="preserve">Press release of the Financial Services Commission (Jul. 13, 2021) </t>
    <phoneticPr fontId="2" type="noConversion"/>
  </si>
  <si>
    <r>
      <t>Press release of the Financial Services Commission (Ju</t>
    </r>
    <r>
      <rPr>
        <sz val="11"/>
        <color theme="1"/>
        <rFont val="맑은 고딕"/>
        <family val="3"/>
        <charset val="129"/>
      </rPr>
      <t>n</t>
    </r>
    <r>
      <rPr>
        <sz val="11"/>
        <color theme="1"/>
        <rFont val="원신한 light"/>
        <family val="3"/>
        <charset val="129"/>
      </rPr>
      <t xml:space="preserve">. </t>
    </r>
    <r>
      <rPr>
        <sz val="11"/>
        <color theme="1"/>
        <rFont val="맑은 고딕"/>
        <family val="3"/>
        <charset val="129"/>
      </rPr>
      <t>24</t>
    </r>
    <r>
      <rPr>
        <sz val="11"/>
        <color theme="1"/>
        <rFont val="원신한 light"/>
        <family val="3"/>
        <charset val="129"/>
      </rPr>
      <t>, 202</t>
    </r>
    <r>
      <rPr>
        <sz val="11"/>
        <color theme="1"/>
        <rFont val="맑은 고딕"/>
        <family val="3"/>
        <charset val="129"/>
      </rPr>
      <t>0</t>
    </r>
    <r>
      <rPr>
        <sz val="11"/>
        <color theme="1"/>
        <rFont val="원신한 light"/>
        <family val="3"/>
        <charset val="129"/>
      </rPr>
      <t xml:space="preserve">) </t>
    </r>
    <phoneticPr fontId="2" type="noConversion"/>
  </si>
  <si>
    <r>
      <rPr>
        <sz val="11"/>
        <rFont val="맑은 고딕"/>
        <family val="3"/>
        <charset val="129"/>
      </rPr>
      <t>Assessment result</t>
    </r>
    <r>
      <rPr>
        <sz val="11"/>
        <rFont val="원신한 light"/>
        <family val="3"/>
        <charset val="129"/>
      </rPr>
      <t>: No. 1: Shinhan Financial Group, Top 5th: Shinhan Bank (No. 1 among banks)</t>
    </r>
    <phoneticPr fontId="2" type="noConversion"/>
  </si>
  <si>
    <t>Economy</t>
    <phoneticPr fontId="2" type="noConversion"/>
  </si>
  <si>
    <t>Sustainable Finance</t>
    <phoneticPr fontId="2" type="noConversion"/>
  </si>
  <si>
    <t>1. Zero Carbon Drive - Green Financing Performance</t>
    <phoneticPr fontId="2" type="noConversion"/>
  </si>
  <si>
    <t>Group</t>
    <phoneticPr fontId="2" type="noConversion"/>
  </si>
  <si>
    <t xml:space="preserve">     Green Loan</t>
    <phoneticPr fontId="2" type="noConversion"/>
  </si>
  <si>
    <r>
      <t xml:space="preserve">     Green PF</t>
    </r>
    <r>
      <rPr>
        <vertAlign val="superscript"/>
        <sz val="11"/>
        <color theme="1"/>
        <rFont val="원신한 light"/>
        <family val="3"/>
        <charset val="129"/>
      </rPr>
      <t xml:space="preserve"> 1)</t>
    </r>
    <phoneticPr fontId="2" type="noConversion"/>
  </si>
  <si>
    <r>
      <t xml:space="preserve">     Green Investment </t>
    </r>
    <r>
      <rPr>
        <vertAlign val="superscript"/>
        <sz val="11"/>
        <color theme="1"/>
        <rFont val="원신한 light"/>
        <family val="3"/>
        <charset val="129"/>
      </rPr>
      <t>2)</t>
    </r>
    <phoneticPr fontId="2" type="noConversion"/>
  </si>
  <si>
    <t>1) Excluding fund investment performance of the Group subsidiaries (included in green investment)</t>
    <phoneticPr fontId="2" type="noConversion"/>
  </si>
  <si>
    <t>2) Including investment performance of asset managers and fund sales performance of fund distributors, such as banks and securities companies</t>
    <phoneticPr fontId="2" type="noConversion"/>
  </si>
  <si>
    <r>
      <t xml:space="preserve">2. ESG </t>
    </r>
    <r>
      <rPr>
        <b/>
        <sz val="12"/>
        <color theme="0"/>
        <rFont val="돋움"/>
        <family val="3"/>
        <charset val="129"/>
      </rPr>
      <t>Bonds</t>
    </r>
    <phoneticPr fontId="2" type="noConversion"/>
  </si>
  <si>
    <t>Shinhan Financial Group</t>
    <phoneticPr fontId="3" type="noConversion"/>
  </si>
  <si>
    <t>Shinhan Bank</t>
    <phoneticPr fontId="2" type="noConversion"/>
  </si>
  <si>
    <t>Shinhan Card</t>
    <phoneticPr fontId="2" type="noConversion"/>
  </si>
  <si>
    <t>Shinhan Investment</t>
    <phoneticPr fontId="2" type="noConversion"/>
  </si>
  <si>
    <t>Shinhan Capital</t>
    <phoneticPr fontId="2" type="noConversion"/>
  </si>
  <si>
    <t>Jeju Bank</t>
    <phoneticPr fontId="2" type="noConversion"/>
  </si>
  <si>
    <t>Green bond</t>
    <phoneticPr fontId="2" type="noConversion"/>
  </si>
  <si>
    <r>
      <t xml:space="preserve">Sustainability/social bond </t>
    </r>
    <r>
      <rPr>
        <vertAlign val="superscript"/>
        <sz val="11"/>
        <color theme="1"/>
        <rFont val="원신한 light"/>
        <family val="3"/>
        <charset val="129"/>
      </rPr>
      <t>1)</t>
    </r>
    <phoneticPr fontId="2" type="noConversion"/>
  </si>
  <si>
    <t>Sustainability/social bond</t>
    <phoneticPr fontId="2" type="noConversion"/>
  </si>
  <si>
    <t>Ratio of ESG bond issuance (%)</t>
    <phoneticPr fontId="2" type="noConversion"/>
  </si>
  <si>
    <t>1) Based on the 2021 figures of Shinhan Financial Group and Shinhan Bank</t>
    <phoneticPr fontId="2" type="noConversion"/>
  </si>
  <si>
    <r>
      <t xml:space="preserve">※ </t>
    </r>
    <r>
      <rPr>
        <sz val="11"/>
        <color theme="1"/>
        <rFont val="Calibri"/>
        <family val="3"/>
      </rPr>
      <t>For foreign currency-denominated bonds issued in 2021, the basic exchange rate as of the last day of 2019 and the final basic exchange rate as of the issuance date starting in 2020 were applied</t>
    </r>
    <phoneticPr fontId="2" type="noConversion"/>
  </si>
  <si>
    <t>2. ESG Bonds</t>
    <phoneticPr fontId="2" type="noConversion"/>
  </si>
  <si>
    <r>
      <t>3. ESG Project Financing</t>
    </r>
    <r>
      <rPr>
        <b/>
        <vertAlign val="superscript"/>
        <sz val="12"/>
        <color theme="0"/>
        <rFont val="원신한 light"/>
        <family val="3"/>
        <charset val="129"/>
      </rPr>
      <t>1)</t>
    </r>
    <phoneticPr fontId="2" type="noConversion"/>
  </si>
  <si>
    <t>3. ESG Project Financing</t>
    <phoneticPr fontId="2" type="noConversion"/>
  </si>
  <si>
    <t xml:space="preserve">     Solar power</t>
    <phoneticPr fontId="2" type="noConversion"/>
  </si>
  <si>
    <t xml:space="preserve">     Waste</t>
    <phoneticPr fontId="2" type="noConversion"/>
  </si>
  <si>
    <t xml:space="preserve">     Other renewable energy sources</t>
    <phoneticPr fontId="2" type="noConversion"/>
  </si>
  <si>
    <r>
      <t xml:space="preserve">     W</t>
    </r>
    <r>
      <rPr>
        <sz val="11"/>
        <color theme="1"/>
        <rFont val="굴림"/>
        <family val="3"/>
        <charset val="129"/>
      </rPr>
      <t>ind power</t>
    </r>
    <phoneticPr fontId="2" type="noConversion"/>
  </si>
  <si>
    <t xml:space="preserve">New ESG PF rate (%) </t>
    <phoneticPr fontId="3" type="noConversion"/>
  </si>
  <si>
    <t>1)   Including Group &amp; Global Investment Banking (GIB) Division performance of Shinhan Financial Group and fund investment performance of the Group subsidiaries (KRW 767.8 billion if investment performance of the Group subsidiaries is excluded)</t>
    <phoneticPr fontId="2" type="noConversion"/>
  </si>
  <si>
    <r>
      <t>4.  ESG Asset Management</t>
    </r>
    <r>
      <rPr>
        <b/>
        <vertAlign val="superscript"/>
        <sz val="12"/>
        <color theme="0"/>
        <rFont val="원신한 light"/>
        <family val="3"/>
        <charset val="129"/>
      </rPr>
      <t>1)</t>
    </r>
    <phoneticPr fontId="2" type="noConversion"/>
  </si>
  <si>
    <t xml:space="preserve">     Renewable energy/energy efficiency</t>
    <phoneticPr fontId="2" type="noConversion"/>
  </si>
  <si>
    <t xml:space="preserve">     Eco-friendly transportation</t>
    <phoneticPr fontId="2" type="noConversion"/>
  </si>
  <si>
    <t xml:space="preserve">     Job creation, SME financing </t>
    <phoneticPr fontId="2" type="noConversion"/>
  </si>
  <si>
    <r>
      <t xml:space="preserve">     SRI fund</t>
    </r>
    <r>
      <rPr>
        <vertAlign val="superscript"/>
        <sz val="11"/>
        <color theme="1"/>
        <rFont val="원신한 light"/>
        <family val="3"/>
        <charset val="129"/>
      </rPr>
      <t>2)</t>
    </r>
    <phoneticPr fontId="2" type="noConversion"/>
  </si>
  <si>
    <t xml:space="preserve">ESG asset management ratio (%) </t>
    <phoneticPr fontId="2" type="noConversion"/>
  </si>
  <si>
    <r>
      <rPr>
        <vertAlign val="superscript"/>
        <sz val="11"/>
        <color rgb="FF000000"/>
        <rFont val="원신한 light"/>
        <family val="3"/>
        <charset val="129"/>
      </rPr>
      <t>1)</t>
    </r>
    <r>
      <rPr>
        <sz val="11"/>
        <color rgb="FF000000"/>
        <rFont val="원신한 Light"/>
        <family val="3"/>
        <charset val="129"/>
      </rPr>
      <t xml:space="preserve"> Performance of Shinhan Asset Management</t>
    </r>
    <phoneticPr fontId="3" type="noConversion"/>
  </si>
  <si>
    <r>
      <rPr>
        <vertAlign val="superscript"/>
        <sz val="11"/>
        <color rgb="FF000000"/>
        <rFont val="원신한 light"/>
        <family val="3"/>
        <charset val="129"/>
      </rPr>
      <t>2)</t>
    </r>
    <r>
      <rPr>
        <sz val="11"/>
        <color rgb="FF000000"/>
        <rFont val="원신한 Light"/>
        <family val="3"/>
        <charset val="129"/>
      </rPr>
      <t xml:space="preserve"> Socially Responsible Investment</t>
    </r>
    <phoneticPr fontId="3" type="noConversion"/>
  </si>
  <si>
    <t xml:space="preserve">5. Shinhan Bank ESG Finance </t>
    <phoneticPr fontId="2" type="noConversion"/>
  </si>
  <si>
    <t>4. ESG Asset Management</t>
    <phoneticPr fontId="2" type="noConversion"/>
  </si>
  <si>
    <t>Corporate Finance &amp; Investment Banking</t>
    <phoneticPr fontId="3" type="noConversion"/>
  </si>
  <si>
    <t>ESG loans</t>
    <phoneticPr fontId="3" type="noConversion"/>
  </si>
  <si>
    <t>Eco-friendly loan (balance)</t>
    <phoneticPr fontId="3" type="noConversion"/>
  </si>
  <si>
    <t xml:space="preserve">2 eco-friendly guaranteed loans </t>
    <phoneticPr fontId="3" type="noConversion"/>
  </si>
  <si>
    <t>5 eco-friendly exclusive loans</t>
    <phoneticPr fontId="3" type="noConversion"/>
  </si>
  <si>
    <t xml:space="preserve">6 eco-friendly policy loans </t>
    <phoneticPr fontId="3" type="noConversion"/>
  </si>
  <si>
    <t xml:space="preserve">ESG loan ratio (%) </t>
    <phoneticPr fontId="3" type="noConversion"/>
  </si>
  <si>
    <t xml:space="preserve">Total – Amount of ESG loans </t>
    <phoneticPr fontId="3" type="noConversion"/>
  </si>
  <si>
    <t xml:space="preserve">Total – Size of corporate loans (balance) </t>
    <phoneticPr fontId="3" type="noConversion"/>
  </si>
  <si>
    <t xml:space="preserve">Total – Size of total asset management </t>
    <phoneticPr fontId="2" type="noConversion"/>
  </si>
  <si>
    <t>Total – Size of ESG asset management</t>
    <phoneticPr fontId="2" type="noConversion"/>
  </si>
  <si>
    <t>Total – New ESG PF amount</t>
    <phoneticPr fontId="3" type="noConversion"/>
  </si>
  <si>
    <t>Total – Total new PF amount</t>
    <phoneticPr fontId="3" type="noConversion"/>
  </si>
  <si>
    <r>
      <t xml:space="preserve">Total – Total bonds issued </t>
    </r>
    <r>
      <rPr>
        <b/>
        <vertAlign val="superscript"/>
        <sz val="11"/>
        <color theme="1"/>
        <rFont val="원신한 light"/>
        <family val="3"/>
        <charset val="129"/>
      </rPr>
      <t>1)</t>
    </r>
    <phoneticPr fontId="2" type="noConversion"/>
  </si>
  <si>
    <t>Total-New amount</t>
    <phoneticPr fontId="2" type="noConversion"/>
  </si>
  <si>
    <t>Retail</t>
    <phoneticPr fontId="2" type="noConversion"/>
  </si>
  <si>
    <t xml:space="preserve">Home loan for low-income families (Beotimmok Jeonse Loan) </t>
    <phoneticPr fontId="3" type="noConversion"/>
  </si>
  <si>
    <t>Digital-only credit loan for financial inclusion 
(Shinhan Sol Pyeonhan New Hope Spore Loan  
(digital only))</t>
    <phoneticPr fontId="3" type="noConversion"/>
  </si>
  <si>
    <t xml:space="preserve">Auto loan exclusive for electric vehicles 
(EV-MyCAR Loan) </t>
    <phoneticPr fontId="3" type="noConversion"/>
  </si>
  <si>
    <r>
      <t>ESG investment  
(AUM)</t>
    </r>
    <r>
      <rPr>
        <vertAlign val="superscript"/>
        <sz val="11"/>
        <color theme="1"/>
        <rFont val="원신한 light"/>
        <family val="3"/>
        <charset val="129"/>
      </rPr>
      <t>1)</t>
    </r>
    <phoneticPr fontId="2" type="noConversion"/>
  </si>
  <si>
    <t xml:space="preserve">Renewable energy/energy efficiency </t>
    <phoneticPr fontId="2" type="noConversion"/>
  </si>
  <si>
    <t>Eco-friendly transportation</t>
    <phoneticPr fontId="2" type="noConversion"/>
  </si>
  <si>
    <t>Natural resources</t>
    <phoneticPr fontId="2" type="noConversion"/>
  </si>
  <si>
    <t xml:space="preserve">Job creation/SME financing </t>
    <phoneticPr fontId="2" type="noConversion"/>
  </si>
  <si>
    <r>
      <t xml:space="preserve">SRI fund </t>
    </r>
    <r>
      <rPr>
        <vertAlign val="superscript"/>
        <sz val="11"/>
        <color rgb="FF000000"/>
        <rFont val="원신한 light"/>
        <family val="3"/>
        <charset val="129"/>
      </rPr>
      <t>2)</t>
    </r>
    <phoneticPr fontId="2" type="noConversion"/>
  </si>
  <si>
    <t xml:space="preserve">ESG investment ratio (%) </t>
    <phoneticPr fontId="2" type="noConversion"/>
  </si>
  <si>
    <t xml:space="preserve">1) Balance of ESG investment product sales </t>
    <phoneticPr fontId="2" type="noConversion"/>
  </si>
  <si>
    <t>2) Excluding the sales amount of Shinhan Asset Management SRI Fund</t>
    <phoneticPr fontId="2" type="noConversion"/>
  </si>
  <si>
    <t>Total – Amount of ESG loans</t>
    <phoneticPr fontId="3" type="noConversion"/>
  </si>
  <si>
    <t xml:space="preserve">Total – Retail loans </t>
    <phoneticPr fontId="3" type="noConversion"/>
  </si>
  <si>
    <t xml:space="preserve">Total – Amount of ESG investment </t>
    <phoneticPr fontId="2" type="noConversion"/>
  </si>
  <si>
    <t>Total – Amount of investment</t>
    <phoneticPr fontId="2" type="noConversion"/>
  </si>
  <si>
    <t>6. The Group Subsidiaries (excluding Shinhan Bank) ESG Finance</t>
    <phoneticPr fontId="2" type="noConversion"/>
  </si>
  <si>
    <t>Corporate Finance &amp; Investment Banking</t>
    <phoneticPr fontId="3" type="noConversion"/>
  </si>
  <si>
    <r>
      <t>ESG</t>
    </r>
    <r>
      <rPr>
        <sz val="11"/>
        <color theme="1"/>
        <rFont val="굴림"/>
        <family val="3"/>
        <charset val="129"/>
      </rPr>
      <t xml:space="preserve"> loans</t>
    </r>
    <phoneticPr fontId="2" type="noConversion"/>
  </si>
  <si>
    <r>
      <t xml:space="preserve">ESG </t>
    </r>
    <r>
      <rPr>
        <sz val="11"/>
        <color theme="1"/>
        <rFont val="굴림"/>
        <family val="3"/>
        <charset val="129"/>
      </rPr>
      <t>investment</t>
    </r>
    <r>
      <rPr>
        <sz val="11"/>
        <color theme="1"/>
        <rFont val="원신한 light"/>
        <family val="3"/>
        <charset val="129"/>
      </rPr>
      <t>(AUM)</t>
    </r>
    <phoneticPr fontId="2" type="noConversion"/>
  </si>
  <si>
    <t>Asset Management</t>
    <phoneticPr fontId="2" type="noConversion"/>
  </si>
  <si>
    <t>ESG investment(AUM)</t>
  </si>
  <si>
    <t>1) Excluding the sales amount of Shinhan Asset Management SRI Fund</t>
    <phoneticPr fontId="2" type="noConversion"/>
  </si>
  <si>
    <t>Shinhan Life</t>
    <phoneticPr fontId="2" type="noConversion"/>
  </si>
  <si>
    <r>
      <t>Shinhan</t>
    </r>
    <r>
      <rPr>
        <sz val="11"/>
        <color theme="1"/>
        <rFont val="굴림"/>
        <family val="3"/>
        <charset val="129"/>
      </rPr>
      <t xml:space="preserve"> </t>
    </r>
    <r>
      <rPr>
        <sz val="11"/>
        <color theme="1"/>
        <rFont val="원신한 light"/>
        <family val="3"/>
        <charset val="129"/>
      </rPr>
      <t>Capital</t>
    </r>
    <phoneticPr fontId="2" type="noConversion"/>
  </si>
  <si>
    <t>Shinhan REITs 
Management</t>
    <phoneticPr fontId="2" type="noConversion"/>
  </si>
  <si>
    <t>Eco-friendly loan (Solar power businesses, electric vehicle-charging facilities)</t>
    <phoneticPr fontId="3" type="noConversion"/>
  </si>
  <si>
    <t>Eco-friendly loan  대출</t>
    <phoneticPr fontId="2" type="noConversion"/>
  </si>
  <si>
    <t xml:space="preserve">Environment/sustainable energy </t>
    <phoneticPr fontId="2" type="noConversion"/>
  </si>
  <si>
    <t>Loans for solar power 
business operators</t>
    <phoneticPr fontId="2" type="noConversion"/>
  </si>
  <si>
    <t xml:space="preserve">Natural resources </t>
    <phoneticPr fontId="2" type="noConversion"/>
  </si>
  <si>
    <t xml:space="preserve">Infrastructure for 
developing countries </t>
    <phoneticPr fontId="2" type="noConversion"/>
  </si>
  <si>
    <t xml:space="preserve">Job creation/ SME financing </t>
    <phoneticPr fontId="2" type="noConversion"/>
  </si>
  <si>
    <r>
      <t xml:space="preserve">SRI </t>
    </r>
    <r>
      <rPr>
        <sz val="11"/>
        <color theme="1"/>
        <rFont val="굴림"/>
        <family val="3"/>
        <charset val="129"/>
      </rPr>
      <t>fund</t>
    </r>
    <r>
      <rPr>
        <sz val="11"/>
        <color theme="1"/>
        <rFont val="원신한 light"/>
        <family val="3"/>
        <charset val="129"/>
      </rPr>
      <t xml:space="preserve"> </t>
    </r>
    <r>
      <rPr>
        <vertAlign val="superscript"/>
        <sz val="11"/>
        <color theme="1"/>
        <rFont val="원신한 light"/>
        <family val="3"/>
        <charset val="129"/>
      </rPr>
      <t>1)</t>
    </r>
    <phoneticPr fontId="2" type="noConversion"/>
  </si>
  <si>
    <t xml:space="preserve">Infrastructure for  
developing countries </t>
    <phoneticPr fontId="2" type="noConversion"/>
  </si>
  <si>
    <t xml:space="preserve">Global climate change </t>
    <phoneticPr fontId="2" type="noConversion"/>
  </si>
  <si>
    <t xml:space="preserve">Green certification/ 
eco-friendly buildings </t>
    <phoneticPr fontId="2" type="noConversion"/>
  </si>
  <si>
    <t xml:space="preserve">     Shinhan Life</t>
    <phoneticPr fontId="2" type="noConversion"/>
  </si>
  <si>
    <r>
      <t xml:space="preserve">     Shinhan Investment - ESG ELS (</t>
    </r>
    <r>
      <rPr>
        <sz val="11"/>
        <color theme="1"/>
        <rFont val="굴림"/>
        <family val="3"/>
        <charset val="129"/>
      </rPr>
      <t>public offering and private equity</t>
    </r>
    <r>
      <rPr>
        <sz val="11"/>
        <color theme="1"/>
        <rFont val="원신한 light"/>
        <family val="3"/>
        <charset val="129"/>
      </rPr>
      <t>)</t>
    </r>
    <phoneticPr fontId="2" type="noConversion"/>
  </si>
  <si>
    <r>
      <t xml:space="preserve">     Shinhan Investment - ESG RP (</t>
    </r>
    <r>
      <rPr>
        <sz val="11"/>
        <color theme="1"/>
        <rFont val="굴림"/>
        <family val="3"/>
        <charset val="129"/>
      </rPr>
      <t>based on balance</t>
    </r>
    <r>
      <rPr>
        <sz val="11"/>
        <color theme="1"/>
        <rFont val="원신한 light"/>
        <family val="3"/>
        <charset val="129"/>
      </rPr>
      <t>)</t>
    </r>
    <phoneticPr fontId="2" type="noConversion"/>
  </si>
  <si>
    <r>
      <rPr>
        <b/>
        <sz val="11"/>
        <color theme="1"/>
        <rFont val="굴림"/>
        <family val="3"/>
        <charset val="129"/>
      </rPr>
      <t>S</t>
    </r>
    <r>
      <rPr>
        <b/>
        <sz val="11"/>
        <color theme="1"/>
        <rFont val="원신한 light"/>
        <family val="3"/>
        <charset val="129"/>
      </rPr>
      <t xml:space="preserve">ecuritization </t>
    </r>
    <r>
      <rPr>
        <b/>
        <sz val="11"/>
        <color theme="1"/>
        <rFont val="굴림"/>
        <family val="3"/>
        <charset val="129"/>
      </rPr>
      <t>T</t>
    </r>
    <r>
      <rPr>
        <b/>
        <sz val="11"/>
        <color theme="1"/>
        <rFont val="원신한 light"/>
        <family val="3"/>
        <charset val="129"/>
      </rPr>
      <t>ransactions</t>
    </r>
    <r>
      <rPr>
        <b/>
        <sz val="11"/>
        <color theme="1"/>
        <rFont val="굴림"/>
        <family val="3"/>
        <charset val="129"/>
      </rPr>
      <t xml:space="preserve"> related to ESG  </t>
    </r>
    <phoneticPr fontId="2" type="noConversion"/>
  </si>
  <si>
    <t>unissued</t>
    <phoneticPr fontId="2" type="noConversion"/>
  </si>
  <si>
    <r>
      <rPr>
        <b/>
        <sz val="11"/>
        <color theme="1"/>
        <rFont val="굴림"/>
        <family val="3"/>
        <charset val="129"/>
      </rPr>
      <t>I</t>
    </r>
    <r>
      <rPr>
        <b/>
        <sz val="11"/>
        <color theme="1"/>
        <rFont val="원신한 light"/>
        <family val="3"/>
        <charset val="129"/>
      </rPr>
      <t xml:space="preserve">nsurance </t>
    </r>
    <r>
      <rPr>
        <b/>
        <sz val="11"/>
        <color theme="1"/>
        <rFont val="굴림"/>
        <family val="3"/>
        <charset val="129"/>
      </rPr>
      <t>P</t>
    </r>
    <r>
      <rPr>
        <b/>
        <sz val="11"/>
        <color theme="1"/>
        <rFont val="원신한 light"/>
        <family val="3"/>
        <charset val="129"/>
      </rPr>
      <t>roduct</t>
    </r>
    <r>
      <rPr>
        <b/>
        <sz val="11"/>
        <color theme="1"/>
        <rFont val="굴림"/>
        <family val="3"/>
        <charset val="129"/>
      </rPr>
      <t xml:space="preserve"> Sales related to ESG (the insurance alienated)</t>
    </r>
    <r>
      <rPr>
        <b/>
        <vertAlign val="superscript"/>
        <sz val="11"/>
        <color theme="1"/>
        <rFont val="굴림"/>
        <family val="3"/>
        <charset val="129"/>
      </rPr>
      <t>1)</t>
    </r>
    <phoneticPr fontId="2" type="noConversion"/>
  </si>
  <si>
    <t>1) Have increased application opportunities and provide convenience to persons with an illness history and the elderly by launching simplified application-notice products</t>
    <phoneticPr fontId="3" type="noConversion"/>
  </si>
  <si>
    <r>
      <t xml:space="preserve">7. </t>
    </r>
    <r>
      <rPr>
        <b/>
        <sz val="12"/>
        <color theme="0"/>
        <rFont val="굴림"/>
        <family val="3"/>
        <charset val="129"/>
      </rPr>
      <t>Transactions related to ESG</t>
    </r>
    <phoneticPr fontId="2" type="noConversion"/>
  </si>
  <si>
    <t>7. Transactions related to ESG</t>
    <phoneticPr fontId="2" type="noConversion"/>
  </si>
  <si>
    <t xml:space="preserve">8. Fossil Fuel Exposure </t>
    <phoneticPr fontId="2" type="noConversion"/>
  </si>
  <si>
    <r>
      <t>Fossil fuel exposure</t>
    </r>
    <r>
      <rPr>
        <b/>
        <vertAlign val="superscript"/>
        <sz val="11"/>
        <color theme="1"/>
        <rFont val="원신한 light"/>
        <family val="3"/>
        <charset val="129"/>
      </rPr>
      <t>1)</t>
    </r>
    <phoneticPr fontId="2" type="noConversion"/>
  </si>
  <si>
    <r>
      <t>Exposure in a narrow sense</t>
    </r>
    <r>
      <rPr>
        <b/>
        <vertAlign val="superscript"/>
        <sz val="11"/>
        <color theme="1"/>
        <rFont val="원신한 light"/>
        <family val="3"/>
        <charset val="129"/>
      </rPr>
      <t>2)</t>
    </r>
    <phoneticPr fontId="2" type="noConversion"/>
  </si>
  <si>
    <t>Mining industry</t>
    <phoneticPr fontId="2" type="noConversion"/>
  </si>
  <si>
    <t xml:space="preserve">Coal mining industry </t>
    <phoneticPr fontId="2" type="noConversion"/>
  </si>
  <si>
    <t xml:space="preserve">Crude oil and natural gas mining industry </t>
    <phoneticPr fontId="2" type="noConversion"/>
  </si>
  <si>
    <t xml:space="preserve">Service industry related to crude oil and 
natural gas mining </t>
    <phoneticPr fontId="2" type="noConversion"/>
  </si>
  <si>
    <r>
      <t>Exposure in a broad sense</t>
    </r>
    <r>
      <rPr>
        <b/>
        <vertAlign val="superscript"/>
        <sz val="11"/>
        <color theme="1"/>
        <rFont val="원신한 light"/>
        <family val="3"/>
        <charset val="129"/>
      </rPr>
      <t>3)</t>
    </r>
    <phoneticPr fontId="2" type="noConversion"/>
  </si>
  <si>
    <t>Manufacturing 
industry</t>
    <phoneticPr fontId="2" type="noConversion"/>
  </si>
  <si>
    <r>
      <t>Corks and related products</t>
    </r>
    <r>
      <rPr>
        <sz val="11"/>
        <color theme="1"/>
        <rFont val="굴림"/>
        <family val="3"/>
        <charset val="129"/>
      </rPr>
      <t xml:space="preserve"> </t>
    </r>
    <r>
      <rPr>
        <sz val="11"/>
        <color theme="1"/>
        <rFont val="원신한 light"/>
        <family val="3"/>
        <charset val="129"/>
      </rPr>
      <t xml:space="preserve">manufacturing industry </t>
    </r>
    <phoneticPr fontId="2" type="noConversion"/>
  </si>
  <si>
    <t xml:space="preserve">Briquettes and other coal product
manufacturing industry </t>
    <phoneticPr fontId="2" type="noConversion"/>
  </si>
  <si>
    <t>Crude oil refining and processing industr</t>
    <phoneticPr fontId="2" type="noConversion"/>
  </si>
  <si>
    <t xml:space="preserve">Lubricant and grease manufacturing industry </t>
    <phoneticPr fontId="2" type="noConversion"/>
  </si>
  <si>
    <t xml:space="preserve">Other petroleum refinery product reprocessing industry </t>
    <phoneticPr fontId="2" type="noConversion"/>
  </si>
  <si>
    <t xml:space="preserve">Thermal power generation industry </t>
    <phoneticPr fontId="2" type="noConversion"/>
  </si>
  <si>
    <t>Gas production and pipe supplying industries</t>
    <phoneticPr fontId="2" type="noConversion"/>
  </si>
  <si>
    <t>Electricity, gas, steam, and water industries</t>
    <phoneticPr fontId="3" type="noConversion"/>
  </si>
  <si>
    <t xml:space="preserve">The Group’s total loan amount </t>
    <phoneticPr fontId="2" type="noConversion"/>
  </si>
  <si>
    <t xml:space="preserve">Ratio of fossil fuel exposure compared to 
total loan amounts within the Group (%) </t>
    <phoneticPr fontId="3" type="noConversion"/>
  </si>
  <si>
    <t>3) Direct mining as well as manufacturing/power generation businesses</t>
    <phoneticPr fontId="2" type="noConversion"/>
  </si>
  <si>
    <t>1) Energy Industry Classification Status (Korea Energy Economics Institute) – including only mining, manufacturing, and supplying of energy-related products, excluding such activities as distribution and transportation</t>
    <phoneticPr fontId="2" type="noConversion"/>
  </si>
  <si>
    <t>2) Direct mining of fossil fuels (mining industry)</t>
    <phoneticPr fontId="2" type="noConversion"/>
  </si>
  <si>
    <t>4) Additional exposure due to OrangeLife’s incorporation into the Group in 2019</t>
    <phoneticPr fontId="2" type="noConversion"/>
  </si>
  <si>
    <t>9. Review of Environmental/Social Risk of PFs and Equator Principles</t>
    <phoneticPr fontId="2" type="noConversion"/>
  </si>
  <si>
    <t>Number of projects that completed 
the environmental/social risk review</t>
    <phoneticPr fontId="2" type="noConversion"/>
  </si>
  <si>
    <r>
      <t xml:space="preserve">     </t>
    </r>
    <r>
      <rPr>
        <sz val="11"/>
        <color theme="1"/>
        <rFont val="굴림"/>
        <family val="3"/>
        <charset val="129"/>
      </rPr>
      <t xml:space="preserve">Grade </t>
    </r>
    <r>
      <rPr>
        <sz val="11"/>
        <color theme="1"/>
        <rFont val="원신한 light"/>
        <family val="3"/>
        <charset val="129"/>
      </rPr>
      <t>A</t>
    </r>
    <r>
      <rPr>
        <vertAlign val="superscript"/>
        <sz val="11"/>
        <color theme="1"/>
        <rFont val="원신한 light"/>
        <family val="3"/>
        <charset val="129"/>
      </rPr>
      <t>1)</t>
    </r>
    <phoneticPr fontId="2" type="noConversion"/>
  </si>
  <si>
    <r>
      <t xml:space="preserve">     Grade</t>
    </r>
    <r>
      <rPr>
        <sz val="11"/>
        <color theme="1"/>
        <rFont val="굴림"/>
        <family val="3"/>
        <charset val="129"/>
      </rPr>
      <t xml:space="preserve"> </t>
    </r>
    <r>
      <rPr>
        <sz val="11"/>
        <color theme="1"/>
        <rFont val="원신한 light"/>
        <family val="3"/>
        <charset val="129"/>
      </rPr>
      <t>B</t>
    </r>
    <r>
      <rPr>
        <vertAlign val="superscript"/>
        <sz val="11"/>
        <color theme="1"/>
        <rFont val="원신한 light"/>
        <family val="3"/>
        <charset val="129"/>
      </rPr>
      <t>2)</t>
    </r>
    <phoneticPr fontId="2" type="noConversion"/>
  </si>
  <si>
    <r>
      <t xml:space="preserve">     Grade</t>
    </r>
    <r>
      <rPr>
        <sz val="11"/>
        <color theme="1"/>
        <rFont val="굴림"/>
        <family val="3"/>
        <charset val="129"/>
      </rPr>
      <t xml:space="preserve"> </t>
    </r>
    <r>
      <rPr>
        <sz val="11"/>
        <color theme="1"/>
        <rFont val="원신한 light"/>
        <family val="3"/>
        <charset val="129"/>
      </rPr>
      <t>C</t>
    </r>
    <r>
      <rPr>
        <vertAlign val="superscript"/>
        <sz val="11"/>
        <color theme="1"/>
        <rFont val="원신한 light"/>
        <family val="3"/>
        <charset val="129"/>
      </rPr>
      <t>3)</t>
    </r>
    <phoneticPr fontId="2" type="noConversion"/>
  </si>
  <si>
    <t>Number of cases of Equator Principles review</t>
    <phoneticPr fontId="2" type="noConversion"/>
  </si>
  <si>
    <r>
      <t>No. of large-scale wholesale banking activities, including PF</t>
    </r>
    <r>
      <rPr>
        <vertAlign val="superscript"/>
        <sz val="11"/>
        <color theme="1"/>
        <rFont val="원신한 light"/>
        <family val="3"/>
        <charset val="129"/>
      </rPr>
      <t>4)</t>
    </r>
    <phoneticPr fontId="2" type="noConversion"/>
  </si>
  <si>
    <t>No. of Equator Principles examination rejections</t>
    <phoneticPr fontId="2" type="noConversion"/>
  </si>
  <si>
    <r>
      <t xml:space="preserve">※ </t>
    </r>
    <r>
      <rPr>
        <sz val="11"/>
        <color theme="1"/>
        <rFont val="Calibri"/>
        <family val="3"/>
      </rPr>
      <t xml:space="preserve"> Based on Shinhan Bank in 2021. Among 114 large-scale wholesale banking activities, including project financing, 36 cases (32%) were subject to Equator Principles review and none was rejected</t>
    </r>
    <phoneticPr fontId="3" type="noConversion"/>
  </si>
  <si>
    <t>2) Grade B: Project that is less serious than Grade A and whose impact is limited to the project site; and project that is easy to mitigate or take recovery measures</t>
    <phoneticPr fontId="2" type="noConversion"/>
  </si>
  <si>
    <t>1) Grade A: Project with a serious environmental/social risk and has a possibility of affecting an extensive region</t>
    <phoneticPr fontId="2" type="noConversion"/>
  </si>
  <si>
    <t>3) Grade C: Project with an insignificant or no environmental/social risk</t>
    <phoneticPr fontId="2" type="noConversion"/>
  </si>
  <si>
    <t>4) Categorization criterion: SOC, real estate financing</t>
    <phoneticPr fontId="2" type="noConversion"/>
  </si>
  <si>
    <t>1. Financing for Low-Income Households</t>
    <phoneticPr fontId="2" type="noConversion"/>
  </si>
  <si>
    <t>Shinhan Savings 
Bank</t>
    <phoneticPr fontId="2" type="noConversion"/>
  </si>
  <si>
    <r>
      <t>New Hope Spore Loa</t>
    </r>
    <r>
      <rPr>
        <sz val="11"/>
        <color theme="1"/>
        <rFont val="굴림"/>
        <family val="3"/>
        <charset val="129"/>
      </rPr>
      <t>n</t>
    </r>
    <phoneticPr fontId="2" type="noConversion"/>
  </si>
  <si>
    <t xml:space="preserve">Shinhan Sunshine Loan </t>
    <phoneticPr fontId="2" type="noConversion"/>
  </si>
  <si>
    <t xml:space="preserve">Shinhan New Hope Dream Loan </t>
    <phoneticPr fontId="2" type="noConversion"/>
  </si>
  <si>
    <t xml:space="preserve">Shinhan Stepping-Stone Loan </t>
    <phoneticPr fontId="2" type="noConversion"/>
  </si>
  <si>
    <t xml:space="preserve">Mid-interest rate loan for the working class </t>
    <phoneticPr fontId="2" type="noConversion"/>
  </si>
  <si>
    <t>Microfinance</t>
    <phoneticPr fontId="2" type="noConversion"/>
  </si>
  <si>
    <t xml:space="preserve">Mid-interest rate loan </t>
    <phoneticPr fontId="2" type="noConversion"/>
  </si>
  <si>
    <t xml:space="preserve">Security deposit loan  
(Housing for low-income households only) </t>
    <phoneticPr fontId="2" type="noConversion"/>
  </si>
  <si>
    <t xml:space="preserve">Business fund loan </t>
    <phoneticPr fontId="2" type="noConversion"/>
  </si>
  <si>
    <t xml:space="preserve">New Hope Spore Loan </t>
    <phoneticPr fontId="2" type="noConversion"/>
  </si>
  <si>
    <t xml:space="preserve">Sunshine Loan </t>
    <phoneticPr fontId="2" type="noConversion"/>
  </si>
  <si>
    <t>Mid-interest rate loan for the working class</t>
    <phoneticPr fontId="2" type="noConversion"/>
  </si>
  <si>
    <t xml:space="preserve">Shinhan Hug Loan </t>
    <phoneticPr fontId="2" type="noConversion"/>
  </si>
  <si>
    <t xml:space="preserve">2. Other Inclusive Finance </t>
    <phoneticPr fontId="2" type="noConversion"/>
  </si>
  <si>
    <t xml:space="preserve">     Deposits</t>
    <phoneticPr fontId="2" type="noConversion"/>
  </si>
  <si>
    <r>
      <t xml:space="preserve">     </t>
    </r>
    <r>
      <rPr>
        <sz val="11"/>
        <color theme="1"/>
        <rFont val="원신한 light"/>
        <family val="3"/>
        <charset val="129"/>
      </rPr>
      <t>Others</t>
    </r>
    <phoneticPr fontId="2" type="noConversion"/>
  </si>
  <si>
    <t xml:space="preserve">Premium discount for socially vulnerable groups </t>
    <phoneticPr fontId="2" type="noConversion"/>
  </si>
  <si>
    <t xml:space="preserve">Deferred payment of insurance premiums 
for households hit by disaster </t>
    <phoneticPr fontId="2" type="noConversion"/>
  </si>
  <si>
    <r>
      <t xml:space="preserve">KRW </t>
    </r>
    <r>
      <rPr>
        <sz val="11"/>
        <color theme="1"/>
        <rFont val="굴림"/>
        <family val="3"/>
        <charset val="129"/>
      </rPr>
      <t>m</t>
    </r>
    <r>
      <rPr>
        <sz val="11"/>
        <color theme="1"/>
        <rFont val="원신한 light"/>
        <family val="3"/>
        <charset val="129"/>
      </rPr>
      <t>illion</t>
    </r>
    <phoneticPr fontId="2" type="noConversion"/>
  </si>
  <si>
    <t xml:space="preserve">New Hope Installment Savings </t>
    <phoneticPr fontId="2" type="noConversion"/>
  </si>
  <si>
    <t>Shinhan Smile Dream Savings</t>
    <phoneticPr fontId="2" type="noConversion"/>
  </si>
  <si>
    <t xml:space="preserve">Shinhan Youth Dream Savings </t>
    <phoneticPr fontId="2" type="noConversion"/>
  </si>
  <si>
    <t>Stepping Seed Savings</t>
    <phoneticPr fontId="2" type="noConversion"/>
  </si>
  <si>
    <t xml:space="preserve">Yellow Umbrella deduction for 
small businesses/merchants </t>
    <phoneticPr fontId="2" type="noConversion"/>
  </si>
  <si>
    <r>
      <t>Household Debt Healing Program</t>
    </r>
    <r>
      <rPr>
        <sz val="11"/>
        <color theme="1"/>
        <rFont val="굴림"/>
        <family val="3"/>
        <charset val="129"/>
      </rPr>
      <t xml:space="preserve"> </t>
    </r>
    <r>
      <rPr>
        <sz val="11"/>
        <color theme="1"/>
        <rFont val="원신한 light"/>
        <family val="3"/>
        <charset val="129"/>
      </rPr>
      <t xml:space="preserve">(Credit Loan 119) </t>
    </r>
    <phoneticPr fontId="2" type="noConversion"/>
  </si>
  <si>
    <t xml:space="preserve">Mid-term Healing Program </t>
    <phoneticPr fontId="2" type="noConversion"/>
  </si>
  <si>
    <t xml:space="preserve">Fee discount for socially vulnerable groups </t>
    <phoneticPr fontId="2" type="noConversion"/>
  </si>
  <si>
    <t>No. of financial service fee exempted accounts for financially vulnerable groups</t>
    <phoneticPr fontId="2" type="noConversion"/>
  </si>
  <si>
    <t>No. of newly opened financial service fee exempted accounts for financially vulnerable groups</t>
    <phoneticPr fontId="2" type="noConversion"/>
  </si>
  <si>
    <r>
      <t xml:space="preserve">3. </t>
    </r>
    <r>
      <rPr>
        <b/>
        <sz val="12"/>
        <color theme="0"/>
        <rFont val="굴림"/>
        <family val="3"/>
        <charset val="129"/>
      </rPr>
      <t>Innovative Finance</t>
    </r>
    <phoneticPr fontId="2" type="noConversion"/>
  </si>
  <si>
    <t>3. Innovative Finance</t>
    <phoneticPr fontId="2" type="noConversion"/>
  </si>
  <si>
    <t>Loan</t>
    <phoneticPr fontId="2" type="noConversion"/>
  </si>
  <si>
    <t>Loan total</t>
    <phoneticPr fontId="2" type="noConversion"/>
  </si>
  <si>
    <t>Investment</t>
    <phoneticPr fontId="2" type="noConversion"/>
  </si>
  <si>
    <t>Investment total</t>
    <phoneticPr fontId="2" type="noConversion"/>
  </si>
  <si>
    <t>Discovery</t>
    <phoneticPr fontId="2" type="noConversion"/>
  </si>
  <si>
    <t>Nurturing</t>
    <phoneticPr fontId="2" type="noConversion"/>
  </si>
  <si>
    <t>Technological finance (TCB loan)</t>
    <phoneticPr fontId="2" type="noConversion"/>
  </si>
  <si>
    <r>
      <t>Loan secured by</t>
    </r>
    <r>
      <rPr>
        <sz val="11"/>
        <color theme="1"/>
        <rFont val="굴림"/>
        <family val="3"/>
        <charset val="129"/>
      </rPr>
      <t xml:space="preserve"> </t>
    </r>
    <r>
      <rPr>
        <sz val="11"/>
        <color theme="1"/>
        <rFont val="원신한 light"/>
        <family val="3"/>
        <charset val="129"/>
      </rPr>
      <t>IP</t>
    </r>
    <r>
      <rPr>
        <vertAlign val="superscript"/>
        <sz val="11"/>
        <color theme="1"/>
        <rFont val="원신한 light"/>
        <family val="3"/>
        <charset val="129"/>
      </rPr>
      <t>1)</t>
    </r>
    <phoneticPr fontId="2" type="noConversion"/>
  </si>
  <si>
    <t>Loan secured by moveable assets</t>
    <phoneticPr fontId="2" type="noConversion"/>
  </si>
  <si>
    <t xml:space="preserve">Job creation &amp; innovative growth guarantee loan </t>
    <phoneticPr fontId="2" type="noConversion"/>
  </si>
  <si>
    <r>
      <t xml:space="preserve">Social finance </t>
    </r>
    <r>
      <rPr>
        <vertAlign val="superscript"/>
        <sz val="11"/>
        <color theme="1"/>
        <rFont val="원신한 light"/>
        <family val="3"/>
        <charset val="129"/>
      </rPr>
      <t>2)</t>
    </r>
    <phoneticPr fontId="2" type="noConversion"/>
  </si>
  <si>
    <t xml:space="preserve">Shinhan Future’s Lab </t>
    <phoneticPr fontId="2" type="noConversion"/>
  </si>
  <si>
    <t xml:space="preserve">Company discovery investment </t>
    <phoneticPr fontId="2" type="noConversion"/>
  </si>
  <si>
    <t xml:space="preserve">Finance for new tech companies </t>
    <phoneticPr fontId="2" type="noConversion"/>
  </si>
  <si>
    <t>Company nurturing investment</t>
    <phoneticPr fontId="2" type="noConversion"/>
  </si>
  <si>
    <t>Shinhan Venture Investment FoFs</t>
    <phoneticPr fontId="2" type="noConversion"/>
  </si>
  <si>
    <t>Shinhan Asset Management FoFs</t>
    <phoneticPr fontId="2" type="noConversion"/>
  </si>
  <si>
    <t xml:space="preserve">Government matching fund </t>
    <phoneticPr fontId="2" type="noConversion"/>
  </si>
  <si>
    <t>Social enterprise fund</t>
    <phoneticPr fontId="2" type="noConversion"/>
  </si>
  <si>
    <t>1) Intellectual Property Rights</t>
    <phoneticPr fontId="2" type="noConversion"/>
  </si>
  <si>
    <t>4. New Deal Finance</t>
    <phoneticPr fontId="2" type="noConversion"/>
  </si>
  <si>
    <t>Green New Deal</t>
    <phoneticPr fontId="2" type="noConversion"/>
  </si>
  <si>
    <t xml:space="preserve">Digital New Deal </t>
    <phoneticPr fontId="2" type="noConversion"/>
  </si>
  <si>
    <t xml:space="preserve">SOC digitalization </t>
    <phoneticPr fontId="2" type="noConversion"/>
  </si>
  <si>
    <r>
      <t>Eco-friendly investment</t>
    </r>
    <r>
      <rPr>
        <vertAlign val="superscript"/>
        <sz val="11"/>
        <color theme="1"/>
        <rFont val="원신한 light"/>
        <family val="3"/>
        <charset val="129"/>
      </rPr>
      <t>1)</t>
    </r>
    <phoneticPr fontId="2" type="noConversion"/>
  </si>
  <si>
    <t>1) Also included in the Zero Carbon Drive eco-friendly finance performance</t>
    <phoneticPr fontId="2" type="noConversion"/>
  </si>
  <si>
    <r>
      <t xml:space="preserve">2) </t>
    </r>
    <r>
      <rPr>
        <sz val="11"/>
        <color theme="1"/>
        <rFont val="굴림"/>
        <family val="3"/>
        <charset val="129"/>
      </rPr>
      <t>Included 'Shinhan Social Enterprise Do Dream loan'</t>
    </r>
    <r>
      <rPr>
        <sz val="11"/>
        <color theme="1"/>
        <rFont val="원신한 light"/>
        <family val="3"/>
        <charset val="129"/>
      </rPr>
      <t xml:space="preserve"> </t>
    </r>
    <r>
      <rPr>
        <sz val="11"/>
        <color theme="1"/>
        <rFont val="굴림"/>
        <family val="3"/>
        <charset val="129"/>
      </rPr>
      <t>(</t>
    </r>
    <r>
      <rPr>
        <sz val="11"/>
        <color theme="1"/>
        <rFont val="원신한 light"/>
        <family val="3"/>
        <charset val="129"/>
      </rPr>
      <t>267</t>
    </r>
    <r>
      <rPr>
        <sz val="11"/>
        <color theme="1"/>
        <rFont val="굴림"/>
        <family val="3"/>
        <charset val="129"/>
      </rPr>
      <t xml:space="preserve"> KRW billion)</t>
    </r>
    <phoneticPr fontId="2" type="noConversion"/>
  </si>
  <si>
    <t xml:space="preserve">5. Social Enterprise Support </t>
    <phoneticPr fontId="2" type="noConversion"/>
  </si>
  <si>
    <r>
      <t>Loans</t>
    </r>
    <r>
      <rPr>
        <vertAlign val="superscript"/>
        <sz val="11"/>
        <color theme="1"/>
        <rFont val="원신한 light"/>
        <family val="3"/>
        <charset val="129"/>
      </rPr>
      <t>1)</t>
    </r>
    <phoneticPr fontId="2" type="noConversion"/>
  </si>
  <si>
    <t xml:space="preserve">Goods procurement </t>
    <phoneticPr fontId="2" type="noConversion"/>
  </si>
  <si>
    <t xml:space="preserve">Sponsorship and donation </t>
    <phoneticPr fontId="2" type="noConversion"/>
  </si>
  <si>
    <t xml:space="preserve">1) Including socially responsible financial performance of inclusive finance </t>
    <phoneticPr fontId="2" type="noConversion"/>
  </si>
  <si>
    <t>6. Social Contributions</t>
    <phoneticPr fontId="2" type="noConversion"/>
  </si>
  <si>
    <t xml:space="preserve">Social contribution investment amount </t>
    <phoneticPr fontId="2" type="noConversion"/>
  </si>
  <si>
    <r>
      <t xml:space="preserve">     Charitable donations</t>
    </r>
    <r>
      <rPr>
        <vertAlign val="superscript"/>
        <sz val="11"/>
        <color theme="1"/>
        <rFont val="원신한 light"/>
        <family val="3"/>
        <charset val="129"/>
      </rPr>
      <t>1)</t>
    </r>
    <phoneticPr fontId="2" type="noConversion"/>
  </si>
  <si>
    <r>
      <t xml:space="preserve">     Investment in local community</t>
    </r>
    <r>
      <rPr>
        <vertAlign val="superscript"/>
        <sz val="11"/>
        <color theme="1"/>
        <rFont val="원신한 light"/>
        <family val="3"/>
        <charset val="129"/>
      </rPr>
      <t>2)</t>
    </r>
    <phoneticPr fontId="2" type="noConversion"/>
  </si>
  <si>
    <r>
      <t xml:space="preserve">     Commercial initiatives</t>
    </r>
    <r>
      <rPr>
        <vertAlign val="superscript"/>
        <sz val="11"/>
        <color theme="1"/>
        <rFont val="원신한 light"/>
        <family val="3"/>
        <charset val="129"/>
      </rPr>
      <t>3)</t>
    </r>
    <phoneticPr fontId="2" type="noConversion"/>
  </si>
  <si>
    <r>
      <rPr>
        <sz val="11"/>
        <color theme="1"/>
        <rFont val="굴림"/>
        <family val="3"/>
        <charset val="129"/>
      </rPr>
      <t xml:space="preserve">1) </t>
    </r>
    <r>
      <rPr>
        <sz val="11"/>
        <color theme="1"/>
        <rFont val="원신한 light"/>
        <family val="3"/>
        <charset val="129"/>
      </rPr>
      <t>Donation of cash and goods, sponsorship for culture and the arts that is not part of a marketing strategy, matching funds, employee volunteering time and costs, etc.</t>
    </r>
    <phoneticPr fontId="2" type="noConversion"/>
  </si>
  <si>
    <t>2) Donations to partner organizations important to community strategies or employee dispatch and training programs to promote local employment</t>
    <phoneticPr fontId="2" type="noConversion"/>
  </si>
  <si>
    <t xml:space="preserve">3) Community activities for the company’s direct success, such as increasing brand awareness through support for colleges and event sponsors, and product and service promotion </t>
    <phoneticPr fontId="2" type="noConversion"/>
  </si>
  <si>
    <t>(only the amounts directly used for partner organizations/charities are specified)</t>
  </si>
  <si>
    <t>7. Investment Amount by Donation Type</t>
    <phoneticPr fontId="2" type="noConversion"/>
  </si>
  <si>
    <t xml:space="preserve">     Cash</t>
    <phoneticPr fontId="2" type="noConversion"/>
  </si>
  <si>
    <t xml:space="preserve">     Monetary value of employees’ volunteering hours converted from working hours </t>
    <phoneticPr fontId="2" type="noConversion"/>
  </si>
  <si>
    <t xml:space="preserve">     Volunteer service hours (hours)</t>
    <phoneticPr fontId="2" type="noConversion"/>
  </si>
  <si>
    <r>
      <t xml:space="preserve">     Monetary value of goods donated</t>
    </r>
    <r>
      <rPr>
        <vertAlign val="superscript"/>
        <sz val="11"/>
        <color theme="1"/>
        <rFont val="원신한 light"/>
        <family val="3"/>
        <charset val="129"/>
      </rPr>
      <t>1)</t>
    </r>
    <phoneticPr fontId="2" type="noConversion"/>
  </si>
  <si>
    <r>
      <t xml:space="preserve">     </t>
    </r>
    <r>
      <rPr>
        <sz val="11"/>
        <color theme="1"/>
        <rFont val="굴림"/>
        <family val="3"/>
        <charset val="129"/>
      </rPr>
      <t>Indirect costs</t>
    </r>
    <r>
      <rPr>
        <vertAlign val="superscript"/>
        <sz val="11"/>
        <color theme="1"/>
        <rFont val="원신한 light"/>
        <family val="3"/>
        <charset val="129"/>
      </rPr>
      <t>2)</t>
    </r>
    <phoneticPr fontId="2" type="noConversion"/>
  </si>
  <si>
    <r>
      <rPr>
        <sz val="11"/>
        <color theme="1"/>
        <rFont val="굴림"/>
        <family val="3"/>
        <charset val="129"/>
      </rPr>
      <t xml:space="preserve">2) </t>
    </r>
    <r>
      <rPr>
        <sz val="11"/>
        <color theme="1"/>
        <rFont val="원신한 light"/>
        <family val="3"/>
        <charset val="129"/>
      </rPr>
      <t>Expenses spent on program management other than those directly spent on social contribution programs</t>
    </r>
    <phoneticPr fontId="2" type="noConversion"/>
  </si>
  <si>
    <r>
      <rPr>
        <sz val="11"/>
        <color theme="1"/>
        <rFont val="굴림"/>
        <family val="3"/>
        <charset val="129"/>
      </rPr>
      <t xml:space="preserve">1) </t>
    </r>
    <r>
      <rPr>
        <sz val="11"/>
        <color theme="1"/>
        <rFont val="원신한 light"/>
        <family val="3"/>
        <charset val="129"/>
      </rPr>
      <t xml:space="preserve">Market value of donated products/services </t>
    </r>
    <phoneticPr fontId="2" type="noConversion"/>
  </si>
  <si>
    <t>Customer</t>
    <phoneticPr fontId="2" type="noConversion"/>
  </si>
  <si>
    <t>1. Customer Satisfaction Level</t>
    <phoneticPr fontId="2" type="noConversion"/>
  </si>
  <si>
    <t>point</t>
    <phoneticPr fontId="2" type="noConversion"/>
  </si>
  <si>
    <t xml:space="preserve">Shinhan Investment </t>
    <phoneticPr fontId="2" type="noConversion"/>
  </si>
  <si>
    <r>
      <t>Shinhan Life</t>
    </r>
    <r>
      <rPr>
        <vertAlign val="superscript"/>
        <sz val="11"/>
        <color theme="1"/>
        <rFont val="원신한 light"/>
        <family val="3"/>
        <charset val="129"/>
      </rPr>
      <t>1)</t>
    </r>
    <phoneticPr fontId="2" type="noConversion"/>
  </si>
  <si>
    <t xml:space="preserve">Jeju Bank </t>
    <phoneticPr fontId="2" type="noConversion"/>
  </si>
  <si>
    <t>1) The customer satisfaction scores of Shinhan Life, launched after a merger between Shinhan Life Insurance and OrangeLife in July 2021, have a different submission criterion. For this reason, the two companies’ scores are disclosed separately.</t>
    <phoneticPr fontId="2" type="noConversion"/>
  </si>
  <si>
    <t>3) Shinhan Life: KSQI score (call center)</t>
    <phoneticPr fontId="2" type="noConversion"/>
  </si>
  <si>
    <t>2) Shinhan Life Insurance: Satisfaction score of customers who visited the customer center</t>
    <phoneticPr fontId="2" type="noConversion"/>
  </si>
  <si>
    <t>2. Customer Complaint Handling</t>
    <phoneticPr fontId="2" type="noConversion"/>
  </si>
  <si>
    <t xml:space="preserve">No. of customer complaints </t>
    <phoneticPr fontId="2" type="noConversion"/>
  </si>
  <si>
    <t>No. of complaints handled</t>
    <phoneticPr fontId="2" type="noConversion"/>
  </si>
  <si>
    <t xml:space="preserve">     No. of complaints received through Financial Supervisory Service </t>
    <phoneticPr fontId="2" type="noConversion"/>
  </si>
  <si>
    <t xml:space="preserve">Monetary loss due to product sales-related lawsuits </t>
    <phoneticPr fontId="2" type="noConversion"/>
  </si>
  <si>
    <t xml:space="preserve">     Percentage of complaints received through Financial Supervisory Service</t>
    <phoneticPr fontId="2" type="noConversion"/>
  </si>
  <si>
    <t>Handling rate</t>
    <phoneticPr fontId="2" type="noConversion"/>
  </si>
  <si>
    <t xml:space="preserve">(KRW million) </t>
  </si>
  <si>
    <t>hour</t>
    <phoneticPr fontId="2" type="noConversion"/>
  </si>
  <si>
    <t>3. Information Protection</t>
    <phoneticPr fontId="2" type="noConversion"/>
  </si>
  <si>
    <r>
      <t xml:space="preserve">     Customer information leakage</t>
    </r>
    <r>
      <rPr>
        <vertAlign val="superscript"/>
        <sz val="11"/>
        <color theme="1"/>
        <rFont val="원신한 light"/>
        <family val="3"/>
        <charset val="129"/>
      </rPr>
      <t>1)</t>
    </r>
    <phoneticPr fontId="2" type="noConversion"/>
  </si>
  <si>
    <t xml:space="preserve">     No. of customers impacted by the leakage </t>
    <phoneticPr fontId="2" type="noConversion"/>
  </si>
  <si>
    <t xml:space="preserve">     Monetary loss due to customer information leakage</t>
    <phoneticPr fontId="2" type="noConversion"/>
  </si>
  <si>
    <r>
      <t xml:space="preserve">     No. of customers who gave consent on providing 
</t>
    </r>
    <r>
      <rPr>
        <sz val="11"/>
        <color theme="1"/>
        <rFont val="굴림"/>
        <family val="3"/>
        <charset val="129"/>
      </rPr>
      <t xml:space="preserve">        </t>
    </r>
    <r>
      <rPr>
        <sz val="11"/>
        <color theme="1"/>
        <rFont val="원신한 light"/>
        <family val="3"/>
        <charset val="129"/>
      </rPr>
      <t xml:space="preserve">information to a third party </t>
    </r>
    <phoneticPr fontId="2" type="noConversion"/>
  </si>
  <si>
    <r>
      <t xml:space="preserve">     Percentage of customers who gave consent on 
</t>
    </r>
    <r>
      <rPr>
        <sz val="11"/>
        <color theme="1"/>
        <rFont val="굴림"/>
        <family val="3"/>
        <charset val="129"/>
      </rPr>
      <t xml:space="preserve">        </t>
    </r>
    <r>
      <rPr>
        <sz val="11"/>
        <color theme="1"/>
        <rFont val="원신한 light"/>
        <family val="3"/>
        <charset val="129"/>
      </rPr>
      <t>providing information to a third party</t>
    </r>
    <r>
      <rPr>
        <vertAlign val="superscript"/>
        <sz val="11"/>
        <color theme="1"/>
        <rFont val="원신한 light"/>
        <family val="3"/>
        <charset val="129"/>
      </rPr>
      <t>2)</t>
    </r>
    <phoneticPr fontId="2" type="noConversion"/>
  </si>
  <si>
    <r>
      <t xml:space="preserve">     Employee training on  
</t>
    </r>
    <r>
      <rPr>
        <sz val="11"/>
        <color theme="1"/>
        <rFont val="굴림"/>
        <family val="3"/>
        <charset val="129"/>
      </rPr>
      <t xml:space="preserve">        </t>
    </r>
    <r>
      <rPr>
        <sz val="11"/>
        <color theme="1"/>
        <rFont val="원신한 light"/>
        <family val="3"/>
        <charset val="129"/>
      </rPr>
      <t>information protection</t>
    </r>
    <phoneticPr fontId="2" type="noConversion"/>
  </si>
  <si>
    <t>1) No. of incidents confirmed by the regulatory body</t>
    <phoneticPr fontId="2" type="noConversion"/>
  </si>
  <si>
    <t>2) Ratio of customers who gave consent on providing information to a third party to all active customers</t>
    <phoneticPr fontId="2" type="noConversion"/>
  </si>
  <si>
    <t xml:space="preserve">Participants </t>
    <phoneticPr fontId="2" type="noConversion"/>
  </si>
  <si>
    <t>Training hours</t>
    <phoneticPr fontId="2" type="noConversion"/>
  </si>
  <si>
    <r>
      <t xml:space="preserve">     Employee training of 
</t>
    </r>
    <r>
      <rPr>
        <sz val="11"/>
        <color theme="1"/>
        <rFont val="굴림"/>
        <family val="3"/>
        <charset val="129"/>
      </rPr>
      <t xml:space="preserve">        </t>
    </r>
    <r>
      <rPr>
        <sz val="11"/>
        <color theme="1"/>
        <rFont val="원신한 light"/>
        <family val="3"/>
        <charset val="129"/>
      </rPr>
      <t xml:space="preserve">outsourced/partner 
</t>
    </r>
    <r>
      <rPr>
        <sz val="11"/>
        <color theme="1"/>
        <rFont val="굴림"/>
        <family val="3"/>
        <charset val="129"/>
      </rPr>
      <t xml:space="preserve">        </t>
    </r>
    <r>
      <rPr>
        <sz val="11"/>
        <color theme="1"/>
        <rFont val="원신한 light"/>
        <family val="3"/>
        <charset val="129"/>
      </rPr>
      <t>companies on</t>
    </r>
    <r>
      <rPr>
        <sz val="11"/>
        <color theme="1"/>
        <rFont val="굴림"/>
        <family val="3"/>
        <charset val="129"/>
      </rPr>
      <t xml:space="preserve"> i</t>
    </r>
    <r>
      <rPr>
        <sz val="11"/>
        <color theme="1"/>
        <rFont val="원신한 light"/>
        <family val="3"/>
        <charset val="129"/>
      </rPr>
      <t>nformation</t>
    </r>
    <r>
      <rPr>
        <sz val="11"/>
        <color theme="1"/>
        <rFont val="굴림"/>
        <family val="3"/>
        <charset val="129"/>
      </rPr>
      <t xml:space="preserve"> 
        </t>
    </r>
    <r>
      <rPr>
        <sz val="11"/>
        <color theme="1"/>
        <rFont val="원신한 light"/>
        <family val="3"/>
        <charset val="129"/>
      </rPr>
      <t>protection</t>
    </r>
    <phoneticPr fontId="2" type="noConversion"/>
  </si>
  <si>
    <t>person</t>
    <phoneticPr fontId="2" type="noConversion"/>
  </si>
  <si>
    <r>
      <t xml:space="preserve">4. </t>
    </r>
    <r>
      <rPr>
        <sz val="10"/>
        <color rgb="FF000000"/>
        <rFont val="굴림"/>
        <family val="3"/>
        <charset val="129"/>
      </rPr>
      <t>R</t>
    </r>
    <r>
      <rPr>
        <sz val="10"/>
        <color rgb="FF000000"/>
        <rFont val="원신한 light"/>
        <family val="3"/>
        <charset val="129"/>
      </rPr>
      <t>atio of Subscription to Digital Financial Services</t>
    </r>
    <phoneticPr fontId="2" type="noConversion"/>
  </si>
  <si>
    <r>
      <t xml:space="preserve">4. </t>
    </r>
    <r>
      <rPr>
        <b/>
        <sz val="12"/>
        <color theme="0"/>
        <rFont val="굴림"/>
        <family val="3"/>
        <charset val="129"/>
      </rPr>
      <t>R</t>
    </r>
    <r>
      <rPr>
        <b/>
        <sz val="12"/>
        <color theme="0"/>
        <rFont val="원신한 light"/>
        <family val="3"/>
        <charset val="129"/>
      </rPr>
      <t>atio of Subscription to Digital Financial Services</t>
    </r>
    <phoneticPr fontId="2" type="noConversion"/>
  </si>
  <si>
    <t>Customers</t>
    <phoneticPr fontId="2" type="noConversion"/>
  </si>
  <si>
    <t xml:space="preserve">Customers registered for web/mobile services </t>
    <phoneticPr fontId="2" type="noConversion"/>
  </si>
  <si>
    <t>Percentage of customers using digital financial service</t>
    <phoneticPr fontId="2" type="noConversion"/>
  </si>
  <si>
    <t>5. No. of People Received Financial Education</t>
    <phoneticPr fontId="2" type="noConversion"/>
  </si>
  <si>
    <t xml:space="preserve">     Shinhan Bank </t>
    <phoneticPr fontId="2" type="noConversion"/>
  </si>
  <si>
    <t xml:space="preserve">     Shinhan Card </t>
    <phoneticPr fontId="2" type="noConversion"/>
  </si>
  <si>
    <r>
      <t xml:space="preserve">     Shinhan </t>
    </r>
    <r>
      <rPr>
        <sz val="11"/>
        <color theme="1"/>
        <rFont val="굴림"/>
        <family val="3"/>
        <charset val="129"/>
      </rPr>
      <t>Investment</t>
    </r>
    <phoneticPr fontId="2" type="noConversion"/>
  </si>
  <si>
    <r>
      <t xml:space="preserve">     Shinhan </t>
    </r>
    <r>
      <rPr>
        <sz val="11"/>
        <color theme="1"/>
        <rFont val="굴림"/>
        <family val="3"/>
        <charset val="129"/>
      </rPr>
      <t>Life</t>
    </r>
    <phoneticPr fontId="2" type="noConversion"/>
  </si>
  <si>
    <r>
      <t xml:space="preserve">     Shinhan C</t>
    </r>
    <r>
      <rPr>
        <sz val="11"/>
        <color theme="1"/>
        <rFont val="굴림"/>
        <family val="3"/>
        <charset val="129"/>
      </rPr>
      <t>apital</t>
    </r>
    <phoneticPr fontId="2" type="noConversion"/>
  </si>
  <si>
    <r>
      <t xml:space="preserve">     Shinhan </t>
    </r>
    <r>
      <rPr>
        <sz val="11"/>
        <color theme="1"/>
        <rFont val="굴림"/>
        <family val="3"/>
        <charset val="129"/>
      </rPr>
      <t>Asset Management</t>
    </r>
    <phoneticPr fontId="2" type="noConversion"/>
  </si>
  <si>
    <r>
      <t xml:space="preserve">     </t>
    </r>
    <r>
      <rPr>
        <sz val="11"/>
        <color theme="1"/>
        <rFont val="굴림"/>
        <family val="3"/>
        <charset val="129"/>
      </rPr>
      <t>Jeju Bank</t>
    </r>
    <phoneticPr fontId="2" type="noConversion"/>
  </si>
  <si>
    <r>
      <t xml:space="preserve">     Shinhan </t>
    </r>
    <r>
      <rPr>
        <sz val="11"/>
        <color theme="1"/>
        <rFont val="굴림"/>
        <family val="3"/>
        <charset val="129"/>
      </rPr>
      <t>Savings Bank</t>
    </r>
    <phoneticPr fontId="2" type="noConversion"/>
  </si>
  <si>
    <t>Employee</t>
    <phoneticPr fontId="2" type="noConversion"/>
  </si>
  <si>
    <t xml:space="preserve">1. Employment </t>
    <phoneticPr fontId="2" type="noConversion"/>
  </si>
  <si>
    <t>Female</t>
    <phoneticPr fontId="2" type="noConversion"/>
  </si>
  <si>
    <t>Male</t>
    <phoneticPr fontId="2" type="noConversion"/>
  </si>
  <si>
    <t>Total number of workers</t>
    <phoneticPr fontId="2" type="noConversion"/>
  </si>
  <si>
    <t xml:space="preserve">   Total number of employees </t>
    <phoneticPr fontId="2" type="noConversion"/>
  </si>
  <si>
    <t>Management</t>
    <phoneticPr fontId="2" type="noConversion"/>
  </si>
  <si>
    <t xml:space="preserve">General manager </t>
    <phoneticPr fontId="2" type="noConversion"/>
  </si>
  <si>
    <r>
      <t>Lower than general manager</t>
    </r>
    <r>
      <rPr>
        <sz val="11"/>
        <rFont val="굴림"/>
        <family val="3"/>
        <charset val="129"/>
      </rPr>
      <t xml:space="preserve"> </t>
    </r>
    <r>
      <rPr>
        <sz val="11"/>
        <rFont val="원신한 light"/>
        <family val="3"/>
        <charset val="129"/>
      </rPr>
      <t xml:space="preserve">(full-time) </t>
    </r>
    <phoneticPr fontId="2" type="noConversion"/>
  </si>
  <si>
    <t xml:space="preserve">Lower than general manager (part-time) </t>
    <phoneticPr fontId="2" type="noConversion"/>
  </si>
  <si>
    <t xml:space="preserve">Under 30 </t>
    <phoneticPr fontId="2" type="noConversion"/>
  </si>
  <si>
    <t xml:space="preserve">30-50 </t>
    <phoneticPr fontId="2" type="noConversion"/>
  </si>
  <si>
    <t xml:space="preserve">Over 50 </t>
    <phoneticPr fontId="2" type="noConversion"/>
  </si>
  <si>
    <t xml:space="preserve">   Workers who are not employees </t>
    <phoneticPr fontId="2" type="noConversion"/>
  </si>
  <si>
    <t xml:space="preserve">      By age</t>
    <phoneticPr fontId="2" type="noConversion"/>
  </si>
  <si>
    <r>
      <t xml:space="preserve">      By </t>
    </r>
    <r>
      <rPr>
        <sz val="11"/>
        <color theme="1"/>
        <rFont val="굴림"/>
        <family val="3"/>
        <charset val="129"/>
      </rPr>
      <t>contract type</t>
    </r>
    <phoneticPr fontId="2" type="noConversion"/>
  </si>
  <si>
    <t xml:space="preserve">2. No. of New Employees </t>
    <phoneticPr fontId="2" type="noConversion"/>
  </si>
  <si>
    <r>
      <t xml:space="preserve">1. </t>
    </r>
    <r>
      <rPr>
        <sz val="10"/>
        <color rgb="FF000000"/>
        <rFont val="굴림"/>
        <family val="3"/>
        <charset val="129"/>
      </rPr>
      <t>Employment</t>
    </r>
    <phoneticPr fontId="2" type="noConversion"/>
  </si>
  <si>
    <t>By age</t>
    <phoneticPr fontId="2" type="noConversion"/>
  </si>
  <si>
    <r>
      <rPr>
        <sz val="11"/>
        <rFont val="굴림"/>
        <family val="3"/>
        <charset val="129"/>
      </rPr>
      <t xml:space="preserve">Under </t>
    </r>
    <r>
      <rPr>
        <sz val="11"/>
        <rFont val="원신한 light"/>
        <family val="3"/>
        <charset val="129"/>
      </rPr>
      <t>30</t>
    </r>
    <phoneticPr fontId="2" type="noConversion"/>
  </si>
  <si>
    <r>
      <t>30</t>
    </r>
    <r>
      <rPr>
        <sz val="11"/>
        <rFont val="굴림"/>
        <family val="3"/>
        <charset val="129"/>
      </rPr>
      <t>-</t>
    </r>
    <r>
      <rPr>
        <sz val="11"/>
        <rFont val="원신한 light"/>
        <family val="3"/>
        <charset val="129"/>
      </rPr>
      <t>50</t>
    </r>
    <phoneticPr fontId="2" type="noConversion"/>
  </si>
  <si>
    <t>Over 50</t>
    <phoneticPr fontId="2" type="noConversion"/>
  </si>
  <si>
    <r>
      <t xml:space="preserve">※ </t>
    </r>
    <r>
      <rPr>
        <sz val="11"/>
        <rFont val="Calibri"/>
        <family val="3"/>
      </rPr>
      <t>No. of new employees hired by Shinhan Bank, Shinhan Card, Shinhan Investment, and Shinhan Life (excluding employee transfers among the Group subsidiaries and reemployment after retirement)</t>
    </r>
    <phoneticPr fontId="2" type="noConversion"/>
  </si>
  <si>
    <t>3. Internal Hire Rate for the Open Positions at Shinhan Bank</t>
    <phoneticPr fontId="2" type="noConversion"/>
  </si>
  <si>
    <t>Internal hire</t>
    <phoneticPr fontId="2" type="noConversion"/>
  </si>
  <si>
    <r>
      <t>4. Employee Turnover</t>
    </r>
    <r>
      <rPr>
        <b/>
        <vertAlign val="superscript"/>
        <sz val="12"/>
        <color theme="0"/>
        <rFont val="원신한 light"/>
        <family val="3"/>
        <charset val="129"/>
      </rPr>
      <t>1)</t>
    </r>
    <phoneticPr fontId="2" type="noConversion"/>
  </si>
  <si>
    <t>4. Employee Turnover</t>
    <phoneticPr fontId="2" type="noConversion"/>
  </si>
  <si>
    <t xml:space="preserve">Employee turnover rate </t>
    <phoneticPr fontId="3" type="noConversion"/>
  </si>
  <si>
    <t>Voluntary employee turnover rate</t>
    <phoneticPr fontId="3" type="noConversion"/>
  </si>
  <si>
    <t>Employee turnover rate</t>
    <phoneticPr fontId="2" type="noConversion"/>
  </si>
  <si>
    <t>By gender</t>
    <phoneticPr fontId="2" type="noConversion"/>
  </si>
  <si>
    <t>By position</t>
    <phoneticPr fontId="2" type="noConversion"/>
  </si>
  <si>
    <t>Voluntary employee turnover rate</t>
    <phoneticPr fontId="2" type="noConversion"/>
  </si>
  <si>
    <t>Manager level</t>
    <phoneticPr fontId="2" type="noConversion"/>
  </si>
  <si>
    <t>Staff</t>
    <phoneticPr fontId="2" type="noConversion"/>
  </si>
  <si>
    <t>1)  Based on Shinhan Bank</t>
    <phoneticPr fontId="2" type="noConversion"/>
  </si>
  <si>
    <t>5. Diversity</t>
    <phoneticPr fontId="2" type="noConversion"/>
  </si>
  <si>
    <t xml:space="preserve">   Female leadership</t>
    <phoneticPr fontId="2" type="noConversion"/>
  </si>
  <si>
    <r>
      <t xml:space="preserve">         Management</t>
    </r>
    <r>
      <rPr>
        <vertAlign val="superscript"/>
        <sz val="11"/>
        <color theme="1"/>
        <rFont val="원신한 light"/>
        <family val="3"/>
        <charset val="129"/>
      </rPr>
      <t>1)</t>
    </r>
    <phoneticPr fontId="2" type="noConversion"/>
  </si>
  <si>
    <r>
      <t xml:space="preserve">         Upper-level manager</t>
    </r>
    <r>
      <rPr>
        <vertAlign val="superscript"/>
        <sz val="11"/>
        <color theme="1"/>
        <rFont val="원신한 light"/>
        <family val="3"/>
        <charset val="129"/>
      </rPr>
      <t>2)</t>
    </r>
    <phoneticPr fontId="2" type="noConversion"/>
  </si>
  <si>
    <r>
      <t xml:space="preserve">         </t>
    </r>
    <r>
      <rPr>
        <sz val="11"/>
        <rFont val="굴림"/>
        <family val="3"/>
        <charset val="129"/>
      </rPr>
      <t>Manager</t>
    </r>
    <phoneticPr fontId="2" type="noConversion"/>
  </si>
  <si>
    <t xml:space="preserve">   Employees with national merit </t>
    <phoneticPr fontId="2" type="noConversion"/>
  </si>
  <si>
    <r>
      <t xml:space="preserve">   Employees with</t>
    </r>
    <r>
      <rPr>
        <sz val="11"/>
        <rFont val="굴림"/>
        <family val="3"/>
        <charset val="129"/>
      </rPr>
      <t xml:space="preserve"> </t>
    </r>
    <r>
      <rPr>
        <sz val="11"/>
        <rFont val="원신한 light"/>
        <family val="3"/>
        <charset val="129"/>
      </rPr>
      <t xml:space="preserve">disability </t>
    </r>
    <phoneticPr fontId="2" type="noConversion"/>
  </si>
  <si>
    <t>1) Executives and Division Heads</t>
    <phoneticPr fontId="2" type="noConversion"/>
  </si>
  <si>
    <t>2) Higher position than managers</t>
    <phoneticPr fontId="2" type="noConversion"/>
  </si>
  <si>
    <t xml:space="preserve">6. Diversity by Job Type of Shinhan Bank </t>
    <phoneticPr fontId="2" type="noConversion"/>
  </si>
  <si>
    <t>Shinhan Back</t>
    <phoneticPr fontId="2" type="noConversion"/>
  </si>
  <si>
    <r>
      <t xml:space="preserve">     Profit-generating departments</t>
    </r>
    <r>
      <rPr>
        <vertAlign val="superscript"/>
        <sz val="11"/>
        <rFont val="원신한 light"/>
        <family val="3"/>
        <charset val="129"/>
      </rPr>
      <t>1)</t>
    </r>
    <phoneticPr fontId="2" type="noConversion"/>
  </si>
  <si>
    <r>
      <t xml:space="preserve">     STEM</t>
    </r>
    <r>
      <rPr>
        <vertAlign val="superscript"/>
        <sz val="11"/>
        <color theme="1"/>
        <rFont val="원신한 light"/>
        <family val="3"/>
        <charset val="129"/>
      </rPr>
      <t>2)</t>
    </r>
    <r>
      <rPr>
        <vertAlign val="superscript"/>
        <sz val="11"/>
        <color theme="1"/>
        <rFont val="굴림"/>
        <family val="3"/>
        <charset val="129"/>
      </rPr>
      <t xml:space="preserve"> </t>
    </r>
    <r>
      <rPr>
        <sz val="11"/>
        <color theme="1"/>
        <rFont val="굴림"/>
        <family val="3"/>
        <charset val="129"/>
      </rPr>
      <t>departments</t>
    </r>
    <phoneticPr fontId="3" type="noConversion"/>
  </si>
  <si>
    <t>1) Branches, etc</t>
    <phoneticPr fontId="2" type="noConversion"/>
  </si>
  <si>
    <r>
      <t>7. Safety and Health(</t>
    </r>
    <r>
      <rPr>
        <b/>
        <sz val="12"/>
        <color theme="0"/>
        <rFont val="굴림"/>
        <family val="3"/>
        <charset val="129"/>
      </rPr>
      <t>Industrial Accidents</t>
    </r>
    <r>
      <rPr>
        <b/>
        <sz val="12"/>
        <color theme="0"/>
        <rFont val="원신한 light"/>
        <family val="3"/>
        <charset val="129"/>
      </rPr>
      <t>)</t>
    </r>
    <phoneticPr fontId="2" type="noConversion"/>
  </si>
  <si>
    <t>7. Safety and Health(Industrial Accidents)</t>
    <phoneticPr fontId="2" type="noConversion"/>
  </si>
  <si>
    <t xml:space="preserve">Industrial accidents </t>
    <phoneticPr fontId="2" type="noConversion"/>
  </si>
  <si>
    <t>Days of absence due to industrial accidents</t>
    <phoneticPr fontId="2" type="noConversion"/>
  </si>
  <si>
    <t xml:space="preserve">Absence rate </t>
    <phoneticPr fontId="2" type="noConversion"/>
  </si>
  <si>
    <t xml:space="preserve">Total work loss hours </t>
    <phoneticPr fontId="2" type="noConversion"/>
  </si>
  <si>
    <t xml:space="preserve">Total work hours </t>
    <phoneticPr fontId="2" type="noConversion"/>
  </si>
  <si>
    <t xml:space="preserve">Accident rate </t>
    <phoneticPr fontId="2" type="noConversion"/>
  </si>
  <si>
    <t>case</t>
    <phoneticPr fontId="2" type="noConversion"/>
  </si>
  <si>
    <t>day</t>
    <phoneticPr fontId="2" type="noConversion"/>
  </si>
  <si>
    <t>hour</t>
    <phoneticPr fontId="2" type="noConversion"/>
  </si>
  <si>
    <r>
      <t xml:space="preserve">8. Absence </t>
    </r>
    <r>
      <rPr>
        <b/>
        <sz val="12"/>
        <color theme="0"/>
        <rFont val="굴림"/>
        <family val="3"/>
        <charset val="129"/>
      </rPr>
      <t>R</t>
    </r>
    <r>
      <rPr>
        <b/>
        <sz val="12"/>
        <color theme="0"/>
        <rFont val="원신한 light"/>
        <family val="3"/>
        <charset val="129"/>
      </rPr>
      <t xml:space="preserve">ate </t>
    </r>
    <phoneticPr fontId="2" type="noConversion"/>
  </si>
  <si>
    <t xml:space="preserve">Parental leave </t>
    <phoneticPr fontId="3" type="noConversion"/>
  </si>
  <si>
    <t>day</t>
    <phoneticPr fontId="3" type="noConversion"/>
  </si>
  <si>
    <t xml:space="preserve">Absence rate </t>
    <phoneticPr fontId="3" type="noConversion"/>
  </si>
  <si>
    <r>
      <t xml:space="preserve">Absence </t>
    </r>
    <r>
      <rPr>
        <sz val="11"/>
        <color rgb="FF000000"/>
        <rFont val="굴림"/>
        <family val="3"/>
        <charset val="129"/>
      </rPr>
      <t>day</t>
    </r>
    <phoneticPr fontId="3" type="noConversion"/>
  </si>
  <si>
    <t>Target</t>
    <phoneticPr fontId="3" type="noConversion"/>
  </si>
  <si>
    <r>
      <t xml:space="preserve">* </t>
    </r>
    <r>
      <rPr>
        <sz val="11"/>
        <color rgb="FF000000"/>
        <rFont val="굴림"/>
        <family val="3"/>
        <charset val="129"/>
      </rPr>
      <t>Including Shinhan Bank, Shinhan Card, Shinhan Investment, Shinhan Life</t>
    </r>
    <phoneticPr fontId="3" type="noConversion"/>
  </si>
  <si>
    <r>
      <rPr>
        <sz val="11"/>
        <color theme="1"/>
        <rFont val="굴림"/>
        <family val="3"/>
        <charset val="129"/>
      </rPr>
      <t>Medical leave and 
leave of absence</t>
    </r>
    <r>
      <rPr>
        <vertAlign val="superscript"/>
        <sz val="11"/>
        <color theme="1"/>
        <rFont val="원신한 light"/>
        <family val="3"/>
        <charset val="129"/>
      </rPr>
      <t>1)</t>
    </r>
    <phoneticPr fontId="3" type="noConversion"/>
  </si>
  <si>
    <r>
      <t xml:space="preserve">  (</t>
    </r>
    <r>
      <rPr>
        <sz val="11"/>
        <color rgb="FF000000"/>
        <rFont val="굴림"/>
        <family val="3"/>
        <charset val="129"/>
      </rPr>
      <t>Excluded absence such as holidays, maternity leave, parental leave</t>
    </r>
    <phoneticPr fontId="3" type="noConversion"/>
  </si>
  <si>
    <r>
      <t xml:space="preserve">1) </t>
    </r>
    <r>
      <rPr>
        <sz val="11"/>
        <color rgb="FF000000"/>
        <rFont val="굴림"/>
        <family val="3"/>
        <charset val="129"/>
      </rPr>
      <t>Including absence due to work-related injuries or diseases (including industrial accidents) and personal reasons (other reaosns such as personal illness)</t>
    </r>
    <phoneticPr fontId="3" type="noConversion"/>
  </si>
  <si>
    <t xml:space="preserve">8. Absence Rate </t>
    <phoneticPr fontId="2" type="noConversion"/>
  </si>
  <si>
    <t>9. Parental Leave</t>
    <phoneticPr fontId="2" type="noConversion"/>
  </si>
  <si>
    <t>person</t>
    <phoneticPr fontId="2" type="noConversion"/>
  </si>
  <si>
    <r>
      <t xml:space="preserve">     No. of employees scheduled to return to work 
</t>
    </r>
    <r>
      <rPr>
        <sz val="11"/>
        <rFont val="굴림"/>
        <family val="3"/>
        <charset val="129"/>
      </rPr>
      <t xml:space="preserve">        </t>
    </r>
    <r>
      <rPr>
        <sz val="11"/>
        <rFont val="원신한 light"/>
        <family val="3"/>
        <charset val="129"/>
      </rPr>
      <t>in the current year after parental leave</t>
    </r>
    <phoneticPr fontId="2" type="noConversion"/>
  </si>
  <si>
    <r>
      <t xml:space="preserve">     No. of employees who have returned to work 
</t>
    </r>
    <r>
      <rPr>
        <sz val="11"/>
        <rFont val="굴림"/>
        <family val="3"/>
        <charset val="129"/>
      </rPr>
      <t xml:space="preserve">        </t>
    </r>
    <r>
      <rPr>
        <sz val="11"/>
        <rFont val="원신한 light"/>
        <family val="3"/>
        <charset val="129"/>
      </rPr>
      <t xml:space="preserve">in the current year after parental leave </t>
    </r>
    <phoneticPr fontId="2" type="noConversion"/>
  </si>
  <si>
    <r>
      <t xml:space="preserve">     Percentage of employees who have returned 
</t>
    </r>
    <r>
      <rPr>
        <sz val="11"/>
        <rFont val="굴림"/>
        <family val="3"/>
        <charset val="129"/>
      </rPr>
      <t xml:space="preserve">         </t>
    </r>
    <r>
      <rPr>
        <sz val="11"/>
        <rFont val="원신한 light"/>
        <family val="3"/>
        <charset val="129"/>
      </rPr>
      <t>to work in the current year after parental leave</t>
    </r>
    <phoneticPr fontId="2" type="noConversion"/>
  </si>
  <si>
    <r>
      <t xml:space="preserve">     No. of employees over 12 months after returning 
</t>
    </r>
    <r>
      <rPr>
        <sz val="11"/>
        <rFont val="굴림"/>
        <family val="3"/>
        <charset val="129"/>
      </rPr>
      <t xml:space="preserve">         </t>
    </r>
    <r>
      <rPr>
        <sz val="11"/>
        <rFont val="원신한 light"/>
        <family val="3"/>
        <charset val="129"/>
      </rPr>
      <t>to work</t>
    </r>
    <r>
      <rPr>
        <sz val="11"/>
        <rFont val="굴림"/>
        <family val="3"/>
        <charset val="129"/>
      </rPr>
      <t xml:space="preserve"> </t>
    </r>
    <r>
      <rPr>
        <sz val="11"/>
        <rFont val="원신한 light"/>
        <family val="3"/>
        <charset val="129"/>
      </rPr>
      <t>in the previous year</t>
    </r>
    <phoneticPr fontId="2" type="noConversion"/>
  </si>
  <si>
    <r>
      <t xml:space="preserve">     Percentage of employees over 12 months after 
</t>
    </r>
    <r>
      <rPr>
        <sz val="11"/>
        <rFont val="굴림"/>
        <family val="3"/>
        <charset val="129"/>
      </rPr>
      <t xml:space="preserve">         </t>
    </r>
    <r>
      <rPr>
        <sz val="11"/>
        <rFont val="원신한 light"/>
        <family val="3"/>
        <charset val="129"/>
      </rPr>
      <t>returning</t>
    </r>
    <r>
      <rPr>
        <sz val="11"/>
        <rFont val="굴림"/>
        <family val="3"/>
        <charset val="129"/>
      </rPr>
      <t xml:space="preserve"> </t>
    </r>
    <r>
      <rPr>
        <sz val="11"/>
        <rFont val="원신한 light"/>
        <family val="3"/>
        <charset val="129"/>
      </rPr>
      <t>to work in the previous year</t>
    </r>
    <phoneticPr fontId="2" type="noConversion"/>
  </si>
  <si>
    <t>10. Collective Bargaining</t>
    <phoneticPr fontId="2" type="noConversion"/>
  </si>
  <si>
    <t xml:space="preserve">     No. of people eligible to join labor associations </t>
    <phoneticPr fontId="2" type="noConversion"/>
  </si>
  <si>
    <t xml:space="preserve">     No. of people with labor association membership </t>
    <phoneticPr fontId="2" type="noConversion"/>
  </si>
  <si>
    <t xml:space="preserve">     Labor association membership rate </t>
    <phoneticPr fontId="2" type="noConversion"/>
  </si>
  <si>
    <t xml:space="preserve">     No. of people eligible to join labor union</t>
    <phoneticPr fontId="2" type="noConversion"/>
  </si>
  <si>
    <t xml:space="preserve">     No. of people with labor union membership </t>
    <phoneticPr fontId="2" type="noConversion"/>
  </si>
  <si>
    <t xml:space="preserve">     Labor union membership rate</t>
    <phoneticPr fontId="2" type="noConversion"/>
  </si>
  <si>
    <t>11. Employee Education</t>
    <phoneticPr fontId="2" type="noConversion"/>
  </si>
  <si>
    <t xml:space="preserve">     Total education hours</t>
    <phoneticPr fontId="2" type="noConversion"/>
  </si>
  <si>
    <t xml:space="preserve">     Total education expenses </t>
    <phoneticPr fontId="2" type="noConversion"/>
  </si>
  <si>
    <t xml:space="preserve">     No. of employees subject to education (all employees) </t>
    <phoneticPr fontId="2" type="noConversion"/>
  </si>
  <si>
    <t xml:space="preserve">     Education hours per person </t>
    <phoneticPr fontId="2" type="noConversion"/>
  </si>
  <si>
    <t xml:space="preserve">     Education expenses per person </t>
    <phoneticPr fontId="2" type="noConversion"/>
  </si>
  <si>
    <t xml:space="preserve">        By age</t>
    <phoneticPr fontId="2" type="noConversion"/>
  </si>
  <si>
    <t xml:space="preserve"> KRW million</t>
    <phoneticPr fontId="2" type="noConversion"/>
  </si>
  <si>
    <r>
      <t>Staff</t>
    </r>
    <r>
      <rPr>
        <vertAlign val="superscript"/>
        <sz val="11"/>
        <color theme="1"/>
        <rFont val="원신한 light"/>
        <family val="3"/>
        <charset val="129"/>
      </rPr>
      <t>2)</t>
    </r>
    <phoneticPr fontId="2" type="noConversion"/>
  </si>
  <si>
    <t>Part-time</t>
    <phoneticPr fontId="2" type="noConversion"/>
  </si>
  <si>
    <t xml:space="preserve">        By gender</t>
    <phoneticPr fontId="2" type="noConversion"/>
  </si>
  <si>
    <t>Under 30</t>
    <phoneticPr fontId="2" type="noConversion"/>
  </si>
  <si>
    <t>30-50</t>
    <phoneticPr fontId="2" type="noConversion"/>
  </si>
  <si>
    <t xml:space="preserve">        By postion</t>
    <phoneticPr fontId="2" type="noConversion"/>
  </si>
  <si>
    <r>
      <t>Managements</t>
    </r>
    <r>
      <rPr>
        <vertAlign val="superscript"/>
        <sz val="11"/>
        <color theme="1"/>
        <rFont val="원신한 light"/>
        <family val="3"/>
        <charset val="129"/>
      </rPr>
      <t>1)</t>
    </r>
    <phoneticPr fontId="2" type="noConversion"/>
  </si>
  <si>
    <r>
      <t xml:space="preserve">1) </t>
    </r>
    <r>
      <rPr>
        <sz val="11"/>
        <color theme="1"/>
        <rFont val="굴림"/>
        <family val="3"/>
        <charset val="129"/>
      </rPr>
      <t>Higher than general manager</t>
    </r>
    <phoneticPr fontId="2" type="noConversion"/>
  </si>
  <si>
    <r>
      <t xml:space="preserve">2) </t>
    </r>
    <r>
      <rPr>
        <sz val="11"/>
        <color theme="1"/>
        <rFont val="굴림"/>
        <family val="3"/>
        <charset val="129"/>
      </rPr>
      <t>Staff: clerk</t>
    </r>
    <r>
      <rPr>
        <sz val="11"/>
        <color theme="1"/>
        <rFont val="원신한 light"/>
        <family val="3"/>
        <charset val="129"/>
      </rPr>
      <t>/</t>
    </r>
    <r>
      <rPr>
        <sz val="11"/>
        <color theme="1"/>
        <rFont val="굴림"/>
        <family val="3"/>
        <charset val="129"/>
      </rPr>
      <t>assistant manager</t>
    </r>
    <r>
      <rPr>
        <sz val="11"/>
        <color theme="1"/>
        <rFont val="원신한 light"/>
        <family val="3"/>
        <charset val="129"/>
      </rPr>
      <t>/</t>
    </r>
    <r>
      <rPr>
        <sz val="11"/>
        <color theme="1"/>
        <rFont val="굴림"/>
        <family val="3"/>
        <charset val="129"/>
      </rPr>
      <t>Manager</t>
    </r>
    <r>
      <rPr>
        <sz val="11"/>
        <color theme="1"/>
        <rFont val="원신한 light"/>
        <family val="3"/>
        <charset val="129"/>
      </rPr>
      <t>/</t>
    </r>
    <r>
      <rPr>
        <sz val="11"/>
        <color theme="1"/>
        <rFont val="굴림"/>
        <family val="3"/>
        <charset val="129"/>
      </rPr>
      <t>senior manager</t>
    </r>
    <phoneticPr fontId="2" type="noConversion"/>
  </si>
  <si>
    <r>
      <t xml:space="preserve">* </t>
    </r>
    <r>
      <rPr>
        <sz val="11"/>
        <color theme="1"/>
        <rFont val="굴림"/>
        <family val="3"/>
        <charset val="129"/>
      </rPr>
      <t>Including Shinhan Bank, Shinhan Card, Shinhan Investment, Shinhan Life</t>
    </r>
    <phoneticPr fontId="2" type="noConversion"/>
  </si>
  <si>
    <t>12. Trainings on Awareness of Ethics and Human Rights</t>
    <phoneticPr fontId="2" type="noConversion"/>
  </si>
  <si>
    <t>Online training</t>
    <phoneticPr fontId="2" type="noConversion"/>
  </si>
  <si>
    <t xml:space="preserve">Pledge to ethics &amp; compliance </t>
    <phoneticPr fontId="2" type="noConversion"/>
  </si>
  <si>
    <t>Participation rate in signing the pledge to ethics &amp; compliance</t>
    <phoneticPr fontId="2" type="noConversion"/>
  </si>
  <si>
    <t>Human rights training</t>
    <phoneticPr fontId="2" type="noConversion"/>
  </si>
  <si>
    <r>
      <t xml:space="preserve">     Training 
</t>
    </r>
    <r>
      <rPr>
        <sz val="11"/>
        <rFont val="굴림"/>
        <family val="3"/>
        <charset val="129"/>
      </rPr>
      <t xml:space="preserve">         h</t>
    </r>
    <r>
      <rPr>
        <sz val="11"/>
        <rFont val="원신한 light"/>
        <family val="3"/>
        <charset val="129"/>
      </rPr>
      <t>ours</t>
    </r>
    <phoneticPr fontId="2" type="noConversion"/>
  </si>
  <si>
    <r>
      <t xml:space="preserve">     No. of 
</t>
    </r>
    <r>
      <rPr>
        <sz val="11"/>
        <rFont val="굴림"/>
        <family val="3"/>
        <charset val="129"/>
      </rPr>
      <t xml:space="preserve">         p</t>
    </r>
    <r>
      <rPr>
        <sz val="11"/>
        <rFont val="원신한 light"/>
        <family val="3"/>
        <charset val="129"/>
      </rPr>
      <t xml:space="preserve">articipants 
</t>
    </r>
    <r>
      <rPr>
        <sz val="11"/>
        <rFont val="굴림"/>
        <family val="3"/>
        <charset val="129"/>
      </rPr>
      <t xml:space="preserve">         </t>
    </r>
    <r>
      <rPr>
        <sz val="11"/>
        <rFont val="원신한 light"/>
        <family val="3"/>
        <charset val="129"/>
      </rPr>
      <t xml:space="preserve">in </t>
    </r>
    <r>
      <rPr>
        <sz val="11"/>
        <rFont val="굴림"/>
        <family val="3"/>
        <charset val="129"/>
      </rPr>
      <t>e</t>
    </r>
    <r>
      <rPr>
        <sz val="11"/>
        <rFont val="원신한 light"/>
        <family val="3"/>
        <charset val="129"/>
      </rPr>
      <t xml:space="preserve">thics 
</t>
    </r>
    <r>
      <rPr>
        <sz val="11"/>
        <rFont val="굴림"/>
        <family val="3"/>
        <charset val="129"/>
      </rPr>
      <t xml:space="preserve">         t</t>
    </r>
    <r>
      <rPr>
        <sz val="11"/>
        <rFont val="원신한 light"/>
        <family val="3"/>
        <charset val="129"/>
      </rPr>
      <t>raining</t>
    </r>
    <phoneticPr fontId="2" type="noConversion"/>
  </si>
  <si>
    <t xml:space="preserve">13. Employee Satisfaction Level </t>
    <phoneticPr fontId="2" type="noConversion"/>
  </si>
  <si>
    <t xml:space="preserve">Employee Satisfaction Level </t>
    <phoneticPr fontId="2" type="noConversion"/>
  </si>
  <si>
    <t>1) Based on 5-point scale in 2019 and 2020; and 100-point scale in 2021</t>
    <phoneticPr fontId="2" type="noConversion"/>
  </si>
  <si>
    <t>14. Whistle Blowing</t>
    <phoneticPr fontId="2" type="noConversion"/>
  </si>
  <si>
    <r>
      <rPr>
        <sz val="11"/>
        <rFont val="굴림"/>
        <family val="3"/>
        <charset val="129"/>
      </rPr>
      <t>No. of whistle blowing</t>
    </r>
    <r>
      <rPr>
        <vertAlign val="superscript"/>
        <sz val="11"/>
        <rFont val="원신한 light"/>
        <family val="3"/>
        <charset val="129"/>
      </rPr>
      <t>1)</t>
    </r>
    <phoneticPr fontId="2" type="noConversion"/>
  </si>
  <si>
    <r>
      <t xml:space="preserve">                  </t>
    </r>
    <r>
      <rPr>
        <sz val="11"/>
        <rFont val="굴림"/>
        <family val="3"/>
        <charset val="129"/>
      </rPr>
      <t>Related to discrimination and harassment</t>
    </r>
    <phoneticPr fontId="3" type="noConversion"/>
  </si>
  <si>
    <r>
      <t xml:space="preserve">1) </t>
    </r>
    <r>
      <rPr>
        <sz val="11"/>
        <rFont val="굴림"/>
        <family val="3"/>
        <charset val="129"/>
      </rPr>
      <t>Including discrimination and harassment-related cases</t>
    </r>
    <phoneticPr fontId="3" type="noConversion"/>
  </si>
  <si>
    <t>Environment</t>
    <phoneticPr fontId="2" type="noConversion"/>
  </si>
  <si>
    <t xml:space="preserve">1. GHG Emissions (Scope 1, 2) </t>
    <phoneticPr fontId="2" type="noConversion"/>
  </si>
  <si>
    <t xml:space="preserve">1. GHG Emissions (Scope 1, 2) </t>
    <phoneticPr fontId="2" type="noConversion"/>
  </si>
  <si>
    <r>
      <t>tCO</t>
    </r>
    <r>
      <rPr>
        <vertAlign val="subscript"/>
        <sz val="11"/>
        <color theme="1"/>
        <rFont val="원신한 light"/>
        <family val="3"/>
        <charset val="129"/>
      </rPr>
      <t>2</t>
    </r>
    <r>
      <rPr>
        <sz val="11"/>
        <color theme="1"/>
        <rFont val="원신한 light"/>
        <family val="3"/>
        <charset val="129"/>
      </rPr>
      <t>eq</t>
    </r>
    <phoneticPr fontId="2" type="noConversion"/>
  </si>
  <si>
    <t>2. GHG Emissions (Scope 3)</t>
    <phoneticPr fontId="2" type="noConversion"/>
  </si>
  <si>
    <t>2. GHG Emissions (Scope 3)</t>
    <phoneticPr fontId="2" type="noConversion"/>
  </si>
  <si>
    <t xml:space="preserve">     GHG emissions intensity (Employee) </t>
    <phoneticPr fontId="2" type="noConversion"/>
  </si>
  <si>
    <t xml:space="preserve">     Business trips</t>
    <phoneticPr fontId="2" type="noConversion"/>
  </si>
  <si>
    <t xml:space="preserve">     Cash-in-transit</t>
    <phoneticPr fontId="2" type="noConversion"/>
  </si>
  <si>
    <r>
      <t xml:space="preserve">     Purchase of 
</t>
    </r>
    <r>
      <rPr>
        <sz val="11"/>
        <color theme="1"/>
        <rFont val="굴림"/>
        <family val="3"/>
        <charset val="129"/>
      </rPr>
      <t xml:space="preserve">         </t>
    </r>
    <r>
      <rPr>
        <sz val="11"/>
        <color theme="1"/>
        <rFont val="원신한 light"/>
        <family val="3"/>
        <charset val="129"/>
      </rPr>
      <t xml:space="preserve">Products 
</t>
    </r>
    <r>
      <rPr>
        <sz val="11"/>
        <color theme="1"/>
        <rFont val="굴림"/>
        <family val="3"/>
        <charset val="129"/>
      </rPr>
      <t xml:space="preserve">         </t>
    </r>
    <r>
      <rPr>
        <sz val="11"/>
        <color theme="1"/>
        <rFont val="원신한 light"/>
        <family val="3"/>
        <charset val="129"/>
      </rPr>
      <t>and Services</t>
    </r>
    <phoneticPr fontId="2" type="noConversion"/>
  </si>
  <si>
    <t xml:space="preserve">     Capital Goods</t>
    <phoneticPr fontId="2" type="noConversion"/>
  </si>
  <si>
    <t xml:space="preserve">     Water</t>
    <phoneticPr fontId="2" type="noConversion"/>
  </si>
  <si>
    <t xml:space="preserve">Airline (Domestic) </t>
    <phoneticPr fontId="2" type="noConversion"/>
  </si>
  <si>
    <t xml:space="preserve">Train </t>
    <phoneticPr fontId="2" type="noConversion"/>
  </si>
  <si>
    <t xml:space="preserve">Bus </t>
    <phoneticPr fontId="2" type="noConversion"/>
  </si>
  <si>
    <t xml:space="preserve">Diesel </t>
    <phoneticPr fontId="2" type="noConversion"/>
  </si>
  <si>
    <t>Printing paper</t>
    <phoneticPr fontId="2" type="noConversion"/>
  </si>
  <si>
    <t>Credit card</t>
    <phoneticPr fontId="2" type="noConversion"/>
  </si>
  <si>
    <t>Bankbook</t>
    <phoneticPr fontId="2" type="noConversion"/>
  </si>
  <si>
    <t>Laptop</t>
    <phoneticPr fontId="2" type="noConversion"/>
  </si>
  <si>
    <t xml:space="preserve">PC desktop </t>
    <phoneticPr fontId="2" type="noConversion"/>
  </si>
  <si>
    <t>Monitor</t>
    <phoneticPr fontId="2" type="noConversion"/>
  </si>
  <si>
    <t>Printer</t>
    <phoneticPr fontId="2" type="noConversion"/>
  </si>
  <si>
    <t xml:space="preserve">LED lights (50W) </t>
    <phoneticPr fontId="2" type="noConversion"/>
  </si>
  <si>
    <t xml:space="preserve">Credit card </t>
    <phoneticPr fontId="2" type="noConversion"/>
  </si>
  <si>
    <t xml:space="preserve">Bankbook </t>
    <phoneticPr fontId="2" type="noConversion"/>
  </si>
  <si>
    <t xml:space="preserve">General waste (Incineration) </t>
    <phoneticPr fontId="2" type="noConversion"/>
  </si>
  <si>
    <t xml:space="preserve">Recycled waste (Paper) </t>
    <phoneticPr fontId="2" type="noConversion"/>
  </si>
  <si>
    <t xml:space="preserve">Recycled waste (Styrofoam) </t>
    <phoneticPr fontId="2" type="noConversion"/>
  </si>
  <si>
    <t xml:space="preserve">Recycled waste (Glass) </t>
    <phoneticPr fontId="2" type="noConversion"/>
  </si>
  <si>
    <t xml:space="preserve">Recycled waste (Can) </t>
    <phoneticPr fontId="2" type="noConversion"/>
  </si>
  <si>
    <t xml:space="preserve">Recycled waste (Plastic) </t>
    <phoneticPr fontId="2" type="noConversion"/>
  </si>
  <si>
    <t xml:space="preserve">Tap water </t>
    <phoneticPr fontId="2" type="noConversion"/>
  </si>
  <si>
    <t xml:space="preserve">Underground water </t>
    <phoneticPr fontId="2" type="noConversion"/>
  </si>
  <si>
    <t>Corporate loans and unlisted stocks</t>
    <phoneticPr fontId="2" type="noConversion"/>
  </si>
  <si>
    <r>
      <t>Real estat</t>
    </r>
    <r>
      <rPr>
        <sz val="11"/>
        <color theme="1"/>
        <rFont val="굴림"/>
        <family val="3"/>
        <charset val="129"/>
      </rPr>
      <t>e for commercial use</t>
    </r>
    <phoneticPr fontId="2" type="noConversion"/>
  </si>
  <si>
    <r>
      <t xml:space="preserve">Listed </t>
    </r>
    <r>
      <rPr>
        <sz val="11"/>
        <color theme="1"/>
        <rFont val="굴림"/>
        <family val="3"/>
        <charset val="129"/>
      </rPr>
      <t xml:space="preserve">stocks and corporate </t>
    </r>
    <r>
      <rPr>
        <sz val="11"/>
        <color theme="1"/>
        <rFont val="원신한 light"/>
        <family val="3"/>
        <charset val="129"/>
      </rPr>
      <t>bond</t>
    </r>
    <phoneticPr fontId="2" type="noConversion"/>
  </si>
  <si>
    <r>
      <rPr>
        <sz val="11"/>
        <color theme="1"/>
        <rFont val="굴림"/>
        <family val="3"/>
        <charset val="129"/>
      </rPr>
      <t>Car</t>
    </r>
    <r>
      <rPr>
        <sz val="11"/>
        <color theme="1"/>
        <rFont val="원신한 light"/>
        <family val="3"/>
        <charset val="129"/>
      </rPr>
      <t xml:space="preserve"> Loan</t>
    </r>
    <phoneticPr fontId="2" type="noConversion"/>
  </si>
  <si>
    <t>tCO2eq/KRW 100 million)</t>
    <phoneticPr fontId="2" type="noConversion"/>
  </si>
  <si>
    <r>
      <t xml:space="preserve">3. Financed </t>
    </r>
    <r>
      <rPr>
        <b/>
        <sz val="12"/>
        <color theme="0"/>
        <rFont val="굴림"/>
        <family val="3"/>
        <charset val="129"/>
      </rPr>
      <t>E</t>
    </r>
    <r>
      <rPr>
        <b/>
        <sz val="12"/>
        <color theme="0"/>
        <rFont val="원신한 light"/>
        <family val="3"/>
        <charset val="129"/>
      </rPr>
      <t>mission</t>
    </r>
    <r>
      <rPr>
        <b/>
        <sz val="12"/>
        <color theme="0"/>
        <rFont val="굴림"/>
        <family val="3"/>
        <charset val="129"/>
      </rPr>
      <t>s</t>
    </r>
    <phoneticPr fontId="2" type="noConversion"/>
  </si>
  <si>
    <t xml:space="preserve">Financed emissions </t>
    <phoneticPr fontId="2" type="noConversion"/>
  </si>
  <si>
    <t>Financed emissions intensity</t>
    <phoneticPr fontId="2" type="noConversion"/>
  </si>
  <si>
    <t>By industry</t>
    <phoneticPr fontId="2" type="noConversion"/>
  </si>
  <si>
    <t>By asset categorization</t>
    <phoneticPr fontId="2" type="noConversion"/>
  </si>
  <si>
    <r>
      <rPr>
        <sz val="11"/>
        <color theme="1"/>
        <rFont val="굴림"/>
        <family val="3"/>
        <charset val="129"/>
      </rPr>
      <t xml:space="preserve">Iron &amp; </t>
    </r>
    <r>
      <rPr>
        <sz val="11"/>
        <color theme="1"/>
        <rFont val="원신한 light"/>
        <family val="3"/>
        <charset val="129"/>
      </rPr>
      <t>Steel</t>
    </r>
    <phoneticPr fontId="2" type="noConversion"/>
  </si>
  <si>
    <t>3. Financed Emissions</t>
    <phoneticPr fontId="2" type="noConversion"/>
  </si>
  <si>
    <t>4.  Energy Consumption</t>
    <phoneticPr fontId="2" type="noConversion"/>
  </si>
  <si>
    <t xml:space="preserve">Total energy consumption </t>
    <phoneticPr fontId="2" type="noConversion"/>
  </si>
  <si>
    <t>Electricity</t>
    <phoneticPr fontId="2" type="noConversion"/>
  </si>
  <si>
    <t xml:space="preserve">Heat (Steam) </t>
    <phoneticPr fontId="2" type="noConversion"/>
  </si>
  <si>
    <t>LNG</t>
    <phoneticPr fontId="2" type="noConversion"/>
  </si>
  <si>
    <t>Indoor kerosene</t>
    <phoneticPr fontId="2" type="noConversion"/>
  </si>
  <si>
    <t xml:space="preserve">Vehicle-gasoline </t>
    <phoneticPr fontId="2" type="noConversion"/>
  </si>
  <si>
    <t xml:space="preserve">Vehicle-diesel </t>
    <phoneticPr fontId="2" type="noConversion"/>
  </si>
  <si>
    <t xml:space="preserve">Vehicle-LPG </t>
    <phoneticPr fontId="2" type="noConversion"/>
  </si>
  <si>
    <t>Renewable energy consumption</t>
    <phoneticPr fontId="2" type="noConversion"/>
  </si>
  <si>
    <t>Non-renewable energy consumption</t>
    <phoneticPr fontId="2" type="noConversion"/>
  </si>
  <si>
    <t>Energy expense</t>
    <phoneticPr fontId="2" type="noConversion"/>
  </si>
  <si>
    <t>1) Emissions per employee (Excluding employees at Jeju Bank, and based on full-time employees)</t>
    <phoneticPr fontId="2" type="noConversion"/>
  </si>
  <si>
    <t>GJ/persion</t>
    <phoneticPr fontId="2" type="noConversion"/>
  </si>
  <si>
    <r>
      <t xml:space="preserve">5. </t>
    </r>
    <r>
      <rPr>
        <b/>
        <sz val="12"/>
        <color theme="0"/>
        <rFont val="굴림"/>
        <family val="3"/>
        <charset val="129"/>
      </rPr>
      <t>Paper Consumption</t>
    </r>
    <phoneticPr fontId="2" type="noConversion"/>
  </si>
  <si>
    <t>Paper consumption</t>
    <phoneticPr fontId="2" type="noConversion"/>
  </si>
  <si>
    <t>4. Energy Consumption</t>
    <phoneticPr fontId="2" type="noConversion"/>
  </si>
  <si>
    <r>
      <t xml:space="preserve">5. </t>
    </r>
    <r>
      <rPr>
        <sz val="10"/>
        <color rgb="FF000000"/>
        <rFont val="굴림"/>
        <family val="3"/>
        <charset val="129"/>
      </rPr>
      <t>Paper consumption</t>
    </r>
    <phoneticPr fontId="2" type="noConversion"/>
  </si>
  <si>
    <t>6. Water Consumption</t>
    <phoneticPr fontId="2" type="noConversion"/>
  </si>
  <si>
    <t>7. Waste Discharge</t>
    <phoneticPr fontId="2" type="noConversion"/>
  </si>
  <si>
    <t xml:space="preserve">General waste </t>
    <phoneticPr fontId="2" type="noConversion"/>
  </si>
  <si>
    <t xml:space="preserve">Recycled waste </t>
    <phoneticPr fontId="2" type="noConversion"/>
  </si>
  <si>
    <t xml:space="preserve">8. Environmental Investment </t>
    <phoneticPr fontId="2" type="noConversion"/>
  </si>
  <si>
    <t>Amount of environmental investment</t>
    <phoneticPr fontId="2" type="noConversion"/>
  </si>
  <si>
    <t xml:space="preserve">  Purchasing eco-friendly IT products </t>
    <phoneticPr fontId="2" type="noConversion"/>
  </si>
  <si>
    <t xml:space="preserve">  Purchasing LED lights </t>
    <phoneticPr fontId="2" type="noConversion"/>
  </si>
  <si>
    <t xml:space="preserve">  Replacing old facilities </t>
    <phoneticPr fontId="2" type="noConversion"/>
  </si>
  <si>
    <t>9. Switch to Pollution-free Vehicles</t>
    <phoneticPr fontId="2" type="noConversion"/>
  </si>
  <si>
    <t>No. of company fleets</t>
    <phoneticPr fontId="2" type="noConversion"/>
  </si>
  <si>
    <t>EVs &amp; FCEVs</t>
    <phoneticPr fontId="2" type="noConversion"/>
  </si>
  <si>
    <r>
      <t>Ratio of pollution-free</t>
    </r>
    <r>
      <rPr>
        <sz val="11"/>
        <color theme="1"/>
        <rFont val="굴림"/>
        <family val="3"/>
        <charset val="129"/>
      </rPr>
      <t xml:space="preserve"> </t>
    </r>
    <r>
      <rPr>
        <sz val="11"/>
        <color theme="1"/>
        <rFont val="원신한 light"/>
        <family val="3"/>
        <charset val="129"/>
      </rPr>
      <t xml:space="preserve">vehicles </t>
    </r>
    <phoneticPr fontId="2" type="noConversion"/>
  </si>
  <si>
    <t>vehicle</t>
    <phoneticPr fontId="2" type="noConversion"/>
  </si>
  <si>
    <t xml:space="preserve">Monetary loss due to product sales-related lawsuits  </t>
    <phoneticPr fontId="2" type="noConversion"/>
  </si>
  <si>
    <r>
      <t>Inclusive</t>
    </r>
    <r>
      <rPr>
        <b/>
        <sz val="12"/>
        <color rgb="FF000000"/>
        <rFont val="굴림"/>
        <family val="3"/>
        <charset val="129"/>
      </rPr>
      <t xml:space="preserve"> &amp; </t>
    </r>
    <r>
      <rPr>
        <b/>
        <sz val="12"/>
        <color rgb="FF000000"/>
        <rFont val="원신한 light"/>
        <family val="3"/>
        <charset val="129"/>
      </rPr>
      <t>Innovative Finance</t>
    </r>
    <phoneticPr fontId="2" type="noConversion"/>
  </si>
  <si>
    <r>
      <t>Energy intensity (Employee)</t>
    </r>
    <r>
      <rPr>
        <vertAlign val="superscript"/>
        <sz val="11"/>
        <color theme="1"/>
        <rFont val="원신한 light"/>
        <family val="3"/>
        <charset val="129"/>
      </rPr>
      <t>1)</t>
    </r>
    <phoneticPr fontId="2" type="noConversion"/>
  </si>
  <si>
    <r>
      <t>Total – ESG bonds issued</t>
    </r>
    <r>
      <rPr>
        <b/>
        <sz val="11"/>
        <color theme="1"/>
        <rFont val="맑은 고딕"/>
        <family val="3"/>
        <charset val="129"/>
      </rPr>
      <t xml:space="preserve"> </t>
    </r>
    <r>
      <rPr>
        <b/>
        <vertAlign val="superscript"/>
        <sz val="11"/>
        <color theme="1"/>
        <rFont val="맑은 고딕"/>
        <family val="3"/>
        <charset val="129"/>
      </rPr>
      <t>1)</t>
    </r>
    <phoneticPr fontId="2" type="noConversion"/>
  </si>
  <si>
    <t>Updated: AUG 24, 2022</t>
    <phoneticPr fontId="2" type="noConversion"/>
  </si>
  <si>
    <t xml:space="preserve">※ The scope of this report includes eight Group subsidiaries – Shinhan Financial Group, Shinhan Bank, Shinhan Card, Shinhan Investment, Shinhan Life, Shinhan Asset Management, Shinhan Capital, and Jeju Bank </t>
    <phoneticPr fontId="2" type="noConversion"/>
  </si>
  <si>
    <t xml:space="preserve">   – which amount to 98.48% of all Group subsidiaries in terms of operating revenue. Separate explanations are given for issues requiring attention to the scope of reporting.</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</si>
</sst>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1" formatCode="_-* #,##0_-;\-* #,##0_-;_-* &quot;-&quot;_-;_-@_-"/>
    <numFmt numFmtId="43" formatCode="_-* #,##0.00_-;\-* #,##0.00_-;_-* &quot;-&quot;??_-;_-@_-"/>
    <numFmt numFmtId="176" formatCode="_-* #,##0.0_-;\-* #,##0.0_-;_-* &quot;-&quot;_-;_-@_-"/>
    <numFmt numFmtId="177" formatCode="#,##0_);[Red]\(#,##0\)"/>
    <numFmt numFmtId="178" formatCode="_-* #,##0.00_-;\-* #,##0.00_-;_-* &quot;-&quot;_-;_-@_-"/>
    <numFmt numFmtId="179" formatCode="0.0"/>
    <numFmt numFmtId="180" formatCode="#,##0.0_);[Red]\(#,##0.0\)"/>
    <numFmt numFmtId="181" formatCode="0.0_);[Red]\(0.0\)"/>
    <numFmt numFmtId="182" formatCode="#,##0.0000_);[Red]\(#,##0.0000\)"/>
    <numFmt numFmtId="183" formatCode="0.00_);[Red]\(0.00\)"/>
    <numFmt numFmtId="184" formatCode="0_);[Red]\(0\)"/>
    <numFmt numFmtId="185" formatCode="#,##0.00_);[Red]\(#,##0.00\)"/>
    <numFmt numFmtId="186" formatCode="_-* #,##0.0_-;\-* #,##0.0_-;_-* &quot;-&quot;??_-;_-@_-"/>
    <numFmt numFmtId="187" formatCode="0.0000"/>
    <numFmt numFmtId="188" formatCode="_-* #,##0.0000_-;\-* #,##0.0000_-;_-* &quot;-&quot;_-;_-@"/>
    <numFmt numFmtId="189" formatCode="#,##0.0000"/>
  </numFmts>
  <fonts count="55">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8"/>
      <name val="돋움"/>
      <family val="3"/>
      <charset val="129"/>
    </font>
    <font>
      <sz val="11"/>
      <color rgb="FF000000"/>
      <name val="Malgun Gothic"/>
      <family val="3"/>
      <charset val="129"/>
    </font>
    <font>
      <sz val="11"/>
      <color rgb="FF000000"/>
      <name val="원신한 Light"/>
      <family val="3"/>
      <charset val="129"/>
    </font>
    <font>
      <b/>
      <sz val="12"/>
      <color rgb="FF000000"/>
      <name val="원신한 light"/>
      <family val="3"/>
      <charset val="129"/>
    </font>
    <font>
      <sz val="12"/>
      <color rgb="FF000000"/>
      <name val="원신한 light"/>
      <family val="3"/>
      <charset val="129"/>
    </font>
    <font>
      <b/>
      <sz val="11"/>
      <color rgb="FF000000"/>
      <name val="원신한 light"/>
      <family val="3"/>
      <charset val="129"/>
    </font>
    <font>
      <b/>
      <sz val="9"/>
      <color indexed="81"/>
      <name val="돋움"/>
      <family val="3"/>
      <charset val="129"/>
    </font>
    <font>
      <sz val="12"/>
      <color rgb="FFFF0000"/>
      <name val="원신한 light"/>
      <family val="3"/>
      <charset val="129"/>
    </font>
    <font>
      <sz val="11"/>
      <color theme="1"/>
      <name val="원신한 light"/>
      <family val="3"/>
      <charset val="129"/>
    </font>
    <font>
      <sz val="10"/>
      <color rgb="FF000000"/>
      <name val="원신한 light"/>
      <family val="3"/>
      <charset val="129"/>
    </font>
    <font>
      <sz val="10"/>
      <name val="원신한 light"/>
      <family val="3"/>
      <charset val="129"/>
    </font>
    <font>
      <b/>
      <sz val="10"/>
      <color rgb="FF000000"/>
      <name val="원신한 light"/>
      <family val="3"/>
      <charset val="129"/>
    </font>
    <font>
      <sz val="24"/>
      <color rgb="FF000000"/>
      <name val="원신한 light"/>
      <family val="3"/>
      <charset val="129"/>
    </font>
    <font>
      <b/>
      <sz val="24"/>
      <color rgb="FF000000"/>
      <name val="원신한 light"/>
      <family val="3"/>
      <charset val="129"/>
    </font>
    <font>
      <sz val="11"/>
      <name val="원신한 light"/>
      <family val="3"/>
      <charset val="129"/>
    </font>
    <font>
      <b/>
      <sz val="12"/>
      <color theme="0"/>
      <name val="원신한 light"/>
      <family val="3"/>
      <charset val="129"/>
    </font>
    <font>
      <b/>
      <sz val="11"/>
      <color theme="0"/>
      <name val="원신한 light"/>
      <family val="3"/>
      <charset val="129"/>
    </font>
    <font>
      <b/>
      <sz val="11"/>
      <color theme="1"/>
      <name val="원신한 light"/>
      <family val="3"/>
      <charset val="129"/>
    </font>
    <font>
      <vertAlign val="superscript"/>
      <sz val="11"/>
      <color theme="1"/>
      <name val="원신한 light"/>
      <family val="3"/>
      <charset val="129"/>
    </font>
    <font>
      <b/>
      <vertAlign val="superscript"/>
      <sz val="12"/>
      <color theme="0"/>
      <name val="원신한 light"/>
      <family val="3"/>
      <charset val="129"/>
    </font>
    <font>
      <b/>
      <sz val="11"/>
      <name val="원신한 light"/>
      <family val="3"/>
      <charset val="129"/>
    </font>
    <font>
      <b/>
      <vertAlign val="superscript"/>
      <sz val="11"/>
      <color theme="1"/>
      <name val="원신한 light"/>
      <family val="3"/>
      <charset val="129"/>
    </font>
    <font>
      <vertAlign val="superscript"/>
      <sz val="11"/>
      <color rgb="FF000000"/>
      <name val="원신한 light"/>
      <family val="3"/>
      <charset val="129"/>
    </font>
    <font>
      <vertAlign val="superscript"/>
      <sz val="11"/>
      <name val="원신한 light"/>
      <family val="3"/>
      <charset val="129"/>
    </font>
    <font>
      <sz val="12"/>
      <name val="원신한 light"/>
      <family val="3"/>
      <charset val="129"/>
    </font>
    <font>
      <sz val="12"/>
      <color theme="1"/>
      <name val="원신한 light"/>
      <family val="3"/>
      <charset val="129"/>
    </font>
    <font>
      <sz val="10"/>
      <color theme="1"/>
      <name val="원신한 light"/>
      <family val="3"/>
      <charset val="129"/>
    </font>
    <font>
      <b/>
      <sz val="24"/>
      <color rgb="FF000000"/>
      <name val="맑은 고딕"/>
      <family val="3"/>
      <charset val="129"/>
    </font>
    <font>
      <sz val="11"/>
      <color theme="1"/>
      <name val="Calibri"/>
      <family val="3"/>
    </font>
    <font>
      <sz val="11"/>
      <color theme="1"/>
      <name val="맑은 고딕"/>
      <family val="3"/>
      <charset val="129"/>
    </font>
    <font>
      <b/>
      <sz val="11"/>
      <color theme="1"/>
      <name val="맑은 고딕"/>
      <family val="3"/>
      <charset val="129"/>
    </font>
    <font>
      <b/>
      <sz val="11"/>
      <color theme="0"/>
      <name val="맑은 고딕"/>
      <family val="3"/>
      <charset val="129"/>
    </font>
    <font>
      <b/>
      <sz val="12"/>
      <color theme="0"/>
      <name val="맑은 고딕"/>
      <family val="3"/>
      <charset val="129"/>
    </font>
    <font>
      <sz val="11"/>
      <color rgb="FF000000"/>
      <name val="Calibri"/>
      <family val="3"/>
    </font>
    <font>
      <sz val="10"/>
      <color rgb="FF000000"/>
      <name val="맑은 고딕"/>
      <family val="3"/>
      <charset val="129"/>
    </font>
    <font>
      <sz val="11"/>
      <name val="맑은 고딕"/>
      <family val="3"/>
      <charset val="129"/>
    </font>
    <font>
      <b/>
      <sz val="12"/>
      <color theme="0"/>
      <name val="돋움"/>
      <family val="3"/>
      <charset val="129"/>
    </font>
    <font>
      <sz val="11"/>
      <color theme="1"/>
      <name val="굴림"/>
      <family val="3"/>
      <charset val="129"/>
    </font>
    <font>
      <b/>
      <sz val="11"/>
      <color theme="1"/>
      <name val="굴림"/>
      <family val="3"/>
      <charset val="129"/>
    </font>
    <font>
      <b/>
      <vertAlign val="superscript"/>
      <sz val="11"/>
      <color theme="1"/>
      <name val="굴림"/>
      <family val="3"/>
      <charset val="129"/>
    </font>
    <font>
      <b/>
      <sz val="12"/>
      <color theme="0"/>
      <name val="굴림"/>
      <family val="3"/>
      <charset val="129"/>
    </font>
    <font>
      <b/>
      <sz val="11"/>
      <color theme="0"/>
      <name val="굴림"/>
      <family val="3"/>
      <charset val="129"/>
    </font>
    <font>
      <vertAlign val="superscript"/>
      <sz val="11"/>
      <color theme="1"/>
      <name val="굴림"/>
      <family val="3"/>
      <charset val="129"/>
    </font>
    <font>
      <sz val="10"/>
      <color rgb="FF000000"/>
      <name val="굴림"/>
      <family val="3"/>
      <charset val="129"/>
    </font>
    <font>
      <sz val="11"/>
      <name val="굴림"/>
      <family val="3"/>
      <charset val="129"/>
    </font>
    <font>
      <sz val="11"/>
      <name val="Calibri"/>
      <family val="3"/>
    </font>
    <font>
      <sz val="12"/>
      <name val="굴림"/>
      <family val="3"/>
      <charset val="129"/>
    </font>
    <font>
      <sz val="11"/>
      <color rgb="FF000000"/>
      <name val="굴림"/>
      <family val="3"/>
      <charset val="129"/>
    </font>
    <font>
      <vertAlign val="subscript"/>
      <sz val="11"/>
      <color theme="1"/>
      <name val="원신한 light"/>
      <family val="3"/>
      <charset val="129"/>
    </font>
    <font>
      <b/>
      <sz val="12"/>
      <color rgb="FF000000"/>
      <name val="굴림"/>
      <family val="3"/>
      <charset val="129"/>
    </font>
    <font>
      <b/>
      <vertAlign val="superscript"/>
      <sz val="11"/>
      <color theme="1"/>
      <name val="맑은 고딕"/>
      <family val="3"/>
      <charset val="129"/>
    </font>
    <font>
      <sz val="10"/>
      <color theme="4"/>
      <name val="원신한 light"/>
      <family val="3"/>
      <charset val="129"/>
    </font>
  </fonts>
  <fills count="10">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theme="3" tint="0.79998168889431442"/>
        <bgColor indexed="64"/>
      </patternFill>
    </fill>
    <fill>
      <patternFill patternType="solid">
        <fgColor rgb="FFFFFFFF"/>
        <bgColor rgb="FFFFFFFF"/>
      </patternFill>
    </fill>
    <fill>
      <patternFill patternType="solid">
        <fgColor rgb="FF0B1966"/>
        <bgColor indexed="64"/>
      </patternFill>
    </fill>
    <fill>
      <patternFill patternType="solid">
        <fgColor theme="0"/>
        <bgColor rgb="FFFFFFFF"/>
      </patternFill>
    </fill>
    <fill>
      <patternFill patternType="solid">
        <fgColor theme="0"/>
        <bgColor rgb="FF000000"/>
      </patternFill>
    </fill>
    <fill>
      <patternFill patternType="solid">
        <fgColor theme="0"/>
        <bgColor rgb="FFDBE5F1"/>
      </patternFill>
    </fill>
  </fills>
  <borders count="41">
    <border>
      <left/>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bottom style="hair">
        <color indexed="64"/>
      </bottom>
      <diagonal/>
    </border>
    <border>
      <left/>
      <right/>
      <top style="hair">
        <color indexed="64"/>
      </top>
      <bottom/>
      <diagonal/>
    </border>
    <border>
      <left/>
      <right/>
      <top/>
      <bottom style="medium">
        <color indexed="64"/>
      </bottom>
      <diagonal/>
    </border>
    <border>
      <left style="hair">
        <color indexed="64"/>
      </left>
      <right style="dashed">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dashed">
        <color indexed="64"/>
      </right>
      <top style="hair">
        <color indexed="64"/>
      </top>
      <bottom/>
      <diagonal/>
    </border>
    <border>
      <left style="hair">
        <color indexed="64"/>
      </left>
      <right style="hair">
        <color indexed="64"/>
      </right>
      <top style="thin">
        <color indexed="64"/>
      </top>
      <bottom style="hair">
        <color indexed="64"/>
      </bottom>
      <diagonal/>
    </border>
    <border>
      <left style="dotted">
        <color rgb="FF000000"/>
      </left>
      <right/>
      <top style="dotted">
        <color rgb="FF000000"/>
      </top>
      <bottom style="dotted">
        <color rgb="FF000000"/>
      </bottom>
      <diagonal/>
    </border>
    <border>
      <left style="dotted">
        <color rgb="FFFFFFFF"/>
      </left>
      <right style="dotted">
        <color rgb="FFFFFFFF"/>
      </right>
      <top style="dotted">
        <color rgb="FF000000"/>
      </top>
      <bottom/>
      <diagonal/>
    </border>
    <border>
      <left style="dotted">
        <color rgb="FFFFFFFF"/>
      </left>
      <right style="dotted">
        <color rgb="FFFFFFFF"/>
      </right>
      <top style="dotted">
        <color rgb="FF000000"/>
      </top>
      <bottom style="dotted">
        <color rgb="FF000000"/>
      </bottom>
      <diagonal/>
    </border>
    <border>
      <left/>
      <right/>
      <top style="dotted">
        <color rgb="FF000000"/>
      </top>
      <bottom style="dotted">
        <color rgb="FF000000"/>
      </bottom>
      <diagonal/>
    </border>
    <border>
      <left style="dotted">
        <color rgb="FFFFFFFF"/>
      </left>
      <right style="dotted">
        <color rgb="FFFFFFFF"/>
      </right>
      <top/>
      <bottom/>
      <diagonal/>
    </border>
    <border>
      <left style="dotted">
        <color rgb="FFFFFFFF"/>
      </left>
      <right style="dotted">
        <color rgb="FFFFFFFF"/>
      </right>
      <top/>
      <bottom style="dotted">
        <color rgb="FF000000"/>
      </bottom>
      <diagonal/>
    </border>
  </borders>
  <cellStyleXfs count="7">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0" fontId="4" fillId="0" borderId="0"/>
    <xf numFmtId="9" fontId="4" fillId="0" borderId="0" applyFont="0" applyFill="0" applyBorder="0" applyAlignment="0" applyProtection="0">
      <alignment vertical="center"/>
    </xf>
    <xf numFmtId="41" fontId="4" fillId="0" borderId="0" applyFont="0" applyFill="0" applyBorder="0" applyAlignment="0" applyProtection="0">
      <alignment vertical="center"/>
    </xf>
  </cellStyleXfs>
  <cellXfs count="475">
    <xf numFmtId="0" fontId="0" fillId="0" borderId="0" xfId="0">
      <alignment vertical="center"/>
    </xf>
    <xf numFmtId="0" fontId="5" fillId="0" borderId="0" xfId="4" applyFont="1" applyAlignment="1">
      <alignment vertical="center"/>
    </xf>
    <xf numFmtId="177" fontId="7" fillId="7" borderId="0" xfId="0" applyNumberFormat="1" applyFont="1" applyFill="1" applyAlignment="1">
      <alignment horizontal="right" vertical="center" shrinkToFit="1"/>
    </xf>
    <xf numFmtId="177" fontId="7" fillId="7" borderId="0" xfId="0" applyNumberFormat="1" applyFont="1" applyFill="1" applyAlignment="1">
      <alignment horizontal="center" vertical="center" shrinkToFit="1"/>
    </xf>
    <xf numFmtId="0" fontId="12" fillId="2" borderId="0" xfId="0" applyFont="1" applyFill="1">
      <alignment vertical="center"/>
    </xf>
    <xf numFmtId="0" fontId="12" fillId="8" borderId="0" xfId="0" applyFont="1" applyFill="1">
      <alignment vertical="center"/>
    </xf>
    <xf numFmtId="0" fontId="12" fillId="8" borderId="8" xfId="0" applyFont="1" applyFill="1" applyBorder="1">
      <alignment vertical="center"/>
    </xf>
    <xf numFmtId="0" fontId="12" fillId="8" borderId="7" xfId="0" applyFont="1" applyFill="1" applyBorder="1">
      <alignment vertical="center"/>
    </xf>
    <xf numFmtId="0" fontId="12" fillId="2" borderId="7" xfId="0" applyFont="1" applyFill="1" applyBorder="1">
      <alignment vertical="center"/>
    </xf>
    <xf numFmtId="0" fontId="12" fillId="2" borderId="1" xfId="0" applyFont="1" applyFill="1" applyBorder="1">
      <alignment vertical="center"/>
    </xf>
    <xf numFmtId="0" fontId="13" fillId="2" borderId="6" xfId="0" applyFont="1" applyFill="1" applyBorder="1">
      <alignment vertical="center"/>
    </xf>
    <xf numFmtId="0" fontId="13" fillId="2" borderId="0" xfId="0" applyFont="1" applyFill="1">
      <alignment vertical="center"/>
    </xf>
    <xf numFmtId="0" fontId="12" fillId="2" borderId="5" xfId="0" applyFont="1" applyFill="1" applyBorder="1">
      <alignment vertical="center"/>
    </xf>
    <xf numFmtId="0" fontId="12" fillId="2" borderId="6" xfId="0" applyFont="1" applyFill="1" applyBorder="1">
      <alignment vertical="center"/>
    </xf>
    <xf numFmtId="0" fontId="6" fillId="2" borderId="6" xfId="0" applyFont="1" applyFill="1" applyBorder="1" applyAlignment="1">
      <alignment horizontal="center" vertical="center"/>
    </xf>
    <xf numFmtId="0" fontId="6" fillId="2" borderId="0" xfId="0" applyFont="1" applyFill="1" applyAlignment="1">
      <alignment horizontal="center" vertical="center"/>
    </xf>
    <xf numFmtId="0" fontId="14" fillId="2" borderId="6" xfId="0" applyFont="1" applyFill="1" applyBorder="1" applyAlignment="1">
      <alignment horizontal="left" vertical="center"/>
    </xf>
    <xf numFmtId="0" fontId="14" fillId="2" borderId="0" xfId="0" applyFont="1" applyFill="1" applyAlignment="1">
      <alignment horizontal="left" vertical="center"/>
    </xf>
    <xf numFmtId="0" fontId="12" fillId="2" borderId="0" xfId="0" applyFont="1" applyFill="1" applyAlignment="1">
      <alignment horizontal="left" vertical="center"/>
    </xf>
    <xf numFmtId="0" fontId="15" fillId="2" borderId="0" xfId="0" applyFont="1" applyFill="1" applyAlignment="1">
      <alignment horizontal="center" vertical="center"/>
    </xf>
    <xf numFmtId="0" fontId="12" fillId="2" borderId="4" xfId="0" applyFont="1" applyFill="1" applyBorder="1">
      <alignment vertical="center"/>
    </xf>
    <xf numFmtId="0" fontId="12" fillId="2" borderId="3" xfId="0" applyFont="1" applyFill="1" applyBorder="1">
      <alignment vertical="center"/>
    </xf>
    <xf numFmtId="0" fontId="12" fillId="2" borderId="2" xfId="0" applyFont="1" applyFill="1" applyBorder="1">
      <alignment vertical="center"/>
    </xf>
    <xf numFmtId="0" fontId="17" fillId="4" borderId="9" xfId="0" applyFont="1" applyFill="1" applyBorder="1" applyAlignment="1">
      <alignment horizontal="center" vertical="center"/>
    </xf>
    <xf numFmtId="0" fontId="11" fillId="2" borderId="0" xfId="0" applyFont="1" applyFill="1" applyBorder="1" applyAlignment="1">
      <alignment horizontal="center" vertical="center"/>
    </xf>
    <xf numFmtId="0" fontId="11" fillId="0" borderId="9" xfId="0" applyFont="1" applyBorder="1" applyAlignment="1">
      <alignment horizontal="center" vertical="center"/>
    </xf>
    <xf numFmtId="176" fontId="11" fillId="0" borderId="9" xfId="1" applyNumberFormat="1" applyFont="1" applyBorder="1">
      <alignment vertical="center"/>
    </xf>
    <xf numFmtId="176" fontId="11" fillId="0" borderId="13" xfId="1" applyNumberFormat="1" applyFont="1" applyBorder="1">
      <alignment vertical="center"/>
    </xf>
    <xf numFmtId="0" fontId="11" fillId="0" borderId="0" xfId="0" applyFont="1" applyBorder="1">
      <alignment vertical="center"/>
    </xf>
    <xf numFmtId="176" fontId="17" fillId="2" borderId="9" xfId="1" applyNumberFormat="1" applyFont="1" applyFill="1" applyBorder="1">
      <alignment vertical="center"/>
    </xf>
    <xf numFmtId="176" fontId="11" fillId="2" borderId="13" xfId="1" applyNumberFormat="1" applyFont="1" applyFill="1" applyBorder="1">
      <alignment vertical="center"/>
    </xf>
    <xf numFmtId="0" fontId="11" fillId="0" borderId="15" xfId="0" applyFont="1" applyBorder="1" applyAlignment="1">
      <alignment vertical="center" wrapText="1"/>
    </xf>
    <xf numFmtId="0" fontId="11" fillId="0" borderId="14" xfId="0" applyFont="1" applyBorder="1" applyAlignment="1">
      <alignment vertical="center"/>
    </xf>
    <xf numFmtId="0" fontId="11" fillId="0" borderId="15" xfId="0" applyFont="1" applyBorder="1" applyAlignment="1">
      <alignment vertical="center"/>
    </xf>
    <xf numFmtId="176" fontId="17" fillId="2" borderId="13" xfId="1" applyNumberFormat="1" applyFont="1" applyFill="1" applyBorder="1">
      <alignment vertical="center"/>
    </xf>
    <xf numFmtId="176" fontId="11" fillId="2" borderId="9" xfId="1" applyNumberFormat="1" applyFont="1" applyFill="1" applyBorder="1">
      <alignment vertical="center"/>
    </xf>
    <xf numFmtId="0" fontId="11" fillId="0" borderId="0" xfId="0" applyFont="1" applyBorder="1" applyAlignment="1">
      <alignment horizontal="left" vertical="center"/>
    </xf>
    <xf numFmtId="0" fontId="11" fillId="0" borderId="0" xfId="0" applyFont="1" applyBorder="1" applyAlignment="1">
      <alignment horizontal="center" vertical="center"/>
    </xf>
    <xf numFmtId="176" fontId="11" fillId="2" borderId="0" xfId="1" applyNumberFormat="1" applyFont="1" applyFill="1" applyBorder="1">
      <alignment vertical="center"/>
    </xf>
    <xf numFmtId="2" fontId="11" fillId="0" borderId="13" xfId="0" applyNumberFormat="1" applyFont="1" applyBorder="1">
      <alignment vertical="center"/>
    </xf>
    <xf numFmtId="179" fontId="11" fillId="0" borderId="9" xfId="0" applyNumberFormat="1" applyFont="1" applyBorder="1">
      <alignment vertical="center"/>
    </xf>
    <xf numFmtId="179" fontId="11" fillId="0" borderId="13" xfId="0" applyNumberFormat="1" applyFont="1" applyBorder="1">
      <alignment vertical="center"/>
    </xf>
    <xf numFmtId="41" fontId="11" fillId="0" borderId="9" xfId="1" applyNumberFormat="1" applyFont="1" applyBorder="1">
      <alignment vertical="center"/>
    </xf>
    <xf numFmtId="41" fontId="11" fillId="0" borderId="13" xfId="1" applyNumberFormat="1" applyFont="1" applyBorder="1">
      <alignment vertical="center"/>
    </xf>
    <xf numFmtId="0" fontId="17" fillId="0" borderId="0" xfId="0" applyFont="1">
      <alignment vertical="center"/>
    </xf>
    <xf numFmtId="0" fontId="17" fillId="0" borderId="0" xfId="0" applyFont="1" applyAlignment="1">
      <alignment horizontal="center" vertical="center"/>
    </xf>
    <xf numFmtId="176" fontId="20" fillId="0" borderId="9" xfId="1" applyNumberFormat="1" applyFont="1" applyBorder="1">
      <alignment vertical="center"/>
    </xf>
    <xf numFmtId="176" fontId="20" fillId="0" borderId="13" xfId="1" applyNumberFormat="1" applyFont="1" applyBorder="1">
      <alignment vertical="center"/>
    </xf>
    <xf numFmtId="0" fontId="20" fillId="0" borderId="15" xfId="0" applyFont="1" applyBorder="1" applyAlignment="1">
      <alignment vertical="center"/>
    </xf>
    <xf numFmtId="41" fontId="20" fillId="0" borderId="9" xfId="1" applyNumberFormat="1" applyFont="1" applyBorder="1">
      <alignment vertical="center"/>
    </xf>
    <xf numFmtId="41" fontId="20" fillId="0" borderId="13" xfId="1" applyNumberFormat="1" applyFont="1" applyBorder="1">
      <alignment vertical="center"/>
    </xf>
    <xf numFmtId="0" fontId="11" fillId="0" borderId="13" xfId="0" applyFont="1" applyBorder="1" applyAlignment="1">
      <alignment horizontal="center" vertical="center"/>
    </xf>
    <xf numFmtId="0" fontId="17" fillId="2" borderId="0" xfId="0" applyFont="1" applyFill="1">
      <alignment vertical="center"/>
    </xf>
    <xf numFmtId="0" fontId="17" fillId="4" borderId="13" xfId="0" applyFont="1" applyFill="1" applyBorder="1">
      <alignment vertical="center"/>
    </xf>
    <xf numFmtId="0" fontId="11" fillId="2" borderId="0" xfId="0" applyFont="1" applyFill="1" applyAlignment="1">
      <alignment horizontal="center" vertical="center"/>
    </xf>
    <xf numFmtId="179" fontId="11" fillId="2" borderId="0" xfId="0" applyNumberFormat="1" applyFont="1" applyFill="1">
      <alignment vertical="center"/>
    </xf>
    <xf numFmtId="176" fontId="17" fillId="2" borderId="0" xfId="1" applyNumberFormat="1" applyFont="1" applyFill="1" applyBorder="1">
      <alignment vertical="center"/>
    </xf>
    <xf numFmtId="0" fontId="11" fillId="2" borderId="0" xfId="0" applyFont="1" applyFill="1">
      <alignment vertical="center"/>
    </xf>
    <xf numFmtId="0" fontId="17" fillId="4" borderId="11" xfId="0" applyFont="1" applyFill="1" applyBorder="1" applyAlignment="1">
      <alignment horizontal="center" vertical="center"/>
    </xf>
    <xf numFmtId="0" fontId="17" fillId="4" borderId="16" xfId="0" applyFont="1" applyFill="1" applyBorder="1" applyAlignment="1">
      <alignment horizontal="center" vertical="center"/>
    </xf>
    <xf numFmtId="0" fontId="17" fillId="2" borderId="0" xfId="0" applyFont="1" applyFill="1" applyAlignment="1">
      <alignment horizontal="center" vertical="center"/>
    </xf>
    <xf numFmtId="0" fontId="11" fillId="0" borderId="14" xfId="0" applyFont="1" applyBorder="1">
      <alignment vertical="center"/>
    </xf>
    <xf numFmtId="0" fontId="11" fillId="0" borderId="15" xfId="0" applyFont="1" applyBorder="1">
      <alignment vertical="center"/>
    </xf>
    <xf numFmtId="176" fontId="11" fillId="2" borderId="20" xfId="1" applyNumberFormat="1" applyFont="1" applyFill="1" applyBorder="1">
      <alignment vertical="center"/>
    </xf>
    <xf numFmtId="176" fontId="11" fillId="2" borderId="10" xfId="1" applyNumberFormat="1" applyFont="1" applyFill="1" applyBorder="1">
      <alignment vertical="center"/>
    </xf>
    <xf numFmtId="0" fontId="20" fillId="0" borderId="14" xfId="0" applyFont="1" applyBorder="1" applyAlignment="1">
      <alignment vertical="center"/>
    </xf>
    <xf numFmtId="183" fontId="11" fillId="0" borderId="9" xfId="2" applyNumberFormat="1" applyFont="1" applyBorder="1">
      <alignment vertical="center"/>
    </xf>
    <xf numFmtId="176" fontId="11" fillId="0" borderId="18" xfId="1" applyNumberFormat="1" applyFont="1" applyBorder="1">
      <alignment vertical="center"/>
    </xf>
    <xf numFmtId="176" fontId="11" fillId="0" borderId="9" xfId="2" applyNumberFormat="1" applyFont="1" applyBorder="1">
      <alignment vertical="center"/>
    </xf>
    <xf numFmtId="181" fontId="11" fillId="0" borderId="9" xfId="2" applyNumberFormat="1" applyFont="1" applyBorder="1">
      <alignment vertical="center"/>
    </xf>
    <xf numFmtId="176" fontId="5" fillId="0" borderId="0" xfId="6" applyNumberFormat="1" applyFont="1">
      <alignment vertical="center"/>
    </xf>
    <xf numFmtId="179" fontId="11" fillId="0" borderId="0" xfId="0" applyNumberFormat="1" applyFont="1">
      <alignment vertical="center"/>
    </xf>
    <xf numFmtId="0" fontId="11" fillId="0" borderId="28" xfId="0" applyFont="1" applyBorder="1" applyAlignment="1">
      <alignment horizontal="center" vertical="center"/>
    </xf>
    <xf numFmtId="179" fontId="11" fillId="0" borderId="28" xfId="1" applyNumberFormat="1" applyFont="1" applyBorder="1">
      <alignment vertical="center"/>
    </xf>
    <xf numFmtId="179" fontId="11" fillId="0" borderId="29" xfId="0" applyNumberFormat="1" applyFont="1" applyBorder="1">
      <alignment vertical="center"/>
    </xf>
    <xf numFmtId="0" fontId="11" fillId="0" borderId="19" xfId="0" applyFont="1" applyBorder="1" applyAlignment="1">
      <alignment horizontal="center" vertical="center"/>
    </xf>
    <xf numFmtId="176" fontId="11" fillId="0" borderId="12" xfId="1" applyNumberFormat="1" applyFont="1" applyBorder="1">
      <alignment vertical="center"/>
    </xf>
    <xf numFmtId="181" fontId="11" fillId="0" borderId="13" xfId="0" applyNumberFormat="1" applyFont="1" applyBorder="1">
      <alignment vertical="center"/>
    </xf>
    <xf numFmtId="0" fontId="11" fillId="0" borderId="0" xfId="4" applyFont="1" applyAlignment="1">
      <alignment horizontal="left" vertical="center"/>
    </xf>
    <xf numFmtId="0" fontId="5" fillId="0" borderId="0" xfId="4" applyFont="1" applyAlignment="1">
      <alignment horizontal="left" vertical="center"/>
    </xf>
    <xf numFmtId="179" fontId="11" fillId="0" borderId="0" xfId="2" applyNumberFormat="1" applyFont="1" applyBorder="1">
      <alignment vertical="center"/>
    </xf>
    <xf numFmtId="0" fontId="20" fillId="0" borderId="14" xfId="0" applyFont="1" applyBorder="1">
      <alignment vertical="center"/>
    </xf>
    <xf numFmtId="0" fontId="11" fillId="0" borderId="25" xfId="0" applyFont="1" applyBorder="1">
      <alignment vertical="center"/>
    </xf>
    <xf numFmtId="176" fontId="11" fillId="0" borderId="0" xfId="1" applyNumberFormat="1" applyFont="1" applyBorder="1">
      <alignment vertical="center"/>
    </xf>
    <xf numFmtId="176" fontId="11" fillId="0" borderId="9" xfId="1" applyNumberFormat="1" applyFont="1" applyBorder="1" applyAlignment="1">
      <alignment horizontal="right" vertical="center"/>
    </xf>
    <xf numFmtId="176" fontId="11" fillId="0" borderId="9" xfId="1" applyNumberFormat="1" applyFont="1" applyBorder="1" applyAlignment="1">
      <alignment horizontal="center" vertical="center"/>
    </xf>
    <xf numFmtId="184" fontId="11" fillId="0" borderId="9" xfId="1" applyNumberFormat="1" applyFont="1" applyBorder="1">
      <alignment vertical="center"/>
    </xf>
    <xf numFmtId="184" fontId="11" fillId="0" borderId="13" xfId="1" applyNumberFormat="1" applyFont="1" applyBorder="1">
      <alignment vertical="center"/>
    </xf>
    <xf numFmtId="184" fontId="11" fillId="0" borderId="9" xfId="1" applyNumberFormat="1" applyFont="1" applyFill="1" applyBorder="1" applyAlignment="1">
      <alignment horizontal="right" vertical="center"/>
    </xf>
    <xf numFmtId="184" fontId="11" fillId="0" borderId="9" xfId="1" applyNumberFormat="1" applyFont="1" applyBorder="1" applyAlignment="1">
      <alignment horizontal="right" vertical="center"/>
    </xf>
    <xf numFmtId="0" fontId="20" fillId="0" borderId="0" xfId="0" applyFont="1" applyBorder="1" applyAlignment="1">
      <alignment horizontal="left" vertical="center"/>
    </xf>
    <xf numFmtId="184" fontId="11" fillId="0" borderId="0" xfId="1" applyNumberFormat="1" applyFont="1" applyFill="1" applyBorder="1" applyAlignment="1">
      <alignment horizontal="right" vertical="center"/>
    </xf>
    <xf numFmtId="184" fontId="11" fillId="0" borderId="0" xfId="1" applyNumberFormat="1" applyFont="1" applyBorder="1" applyAlignment="1">
      <alignment horizontal="right" vertical="center"/>
    </xf>
    <xf numFmtId="184" fontId="11" fillId="0" borderId="0" xfId="1" applyNumberFormat="1" applyFont="1" applyBorder="1">
      <alignment vertical="center"/>
    </xf>
    <xf numFmtId="0" fontId="11" fillId="0" borderId="0" xfId="0" applyFont="1" applyAlignment="1">
      <alignment horizontal="left" vertical="center" wrapText="1"/>
    </xf>
    <xf numFmtId="0" fontId="20" fillId="0" borderId="21" xfId="0" applyFont="1" applyBorder="1" applyAlignment="1">
      <alignment vertical="center"/>
    </xf>
    <xf numFmtId="0" fontId="20" fillId="0" borderId="17" xfId="0" applyFont="1" applyBorder="1" applyAlignment="1">
      <alignment vertical="center"/>
    </xf>
    <xf numFmtId="0" fontId="20" fillId="0" borderId="0" xfId="0" applyFont="1" applyBorder="1" applyAlignment="1">
      <alignment vertical="center"/>
    </xf>
    <xf numFmtId="176" fontId="11" fillId="0" borderId="0" xfId="1" applyNumberFormat="1" applyFont="1" applyBorder="1" applyAlignment="1">
      <alignment horizontal="center" vertical="center"/>
    </xf>
    <xf numFmtId="0" fontId="20" fillId="0" borderId="15" xfId="0" applyFont="1" applyBorder="1">
      <alignment vertical="center"/>
    </xf>
    <xf numFmtId="0" fontId="17" fillId="2" borderId="13" xfId="0" applyFont="1" applyFill="1" applyBorder="1" applyAlignment="1">
      <alignment horizontal="right" vertical="center"/>
    </xf>
    <xf numFmtId="41" fontId="17" fillId="2" borderId="9" xfId="1" applyNumberFormat="1" applyFont="1" applyFill="1" applyBorder="1">
      <alignment vertical="center"/>
    </xf>
    <xf numFmtId="178" fontId="11" fillId="0" borderId="0" xfId="1" applyNumberFormat="1" applyFont="1" applyBorder="1">
      <alignment vertical="center"/>
    </xf>
    <xf numFmtId="177" fontId="11" fillId="0" borderId="9" xfId="0" applyNumberFormat="1" applyFont="1" applyBorder="1" applyAlignment="1">
      <alignment horizontal="right" vertical="center"/>
    </xf>
    <xf numFmtId="177" fontId="11" fillId="0" borderId="13" xfId="0" applyNumberFormat="1" applyFont="1" applyBorder="1" applyAlignment="1">
      <alignment horizontal="right" vertical="center"/>
    </xf>
    <xf numFmtId="176" fontId="11" fillId="0" borderId="14" xfId="1" applyNumberFormat="1" applyFont="1" applyBorder="1">
      <alignment vertical="center"/>
    </xf>
    <xf numFmtId="176" fontId="11" fillId="0" borderId="15" xfId="1" applyNumberFormat="1" applyFont="1" applyBorder="1">
      <alignment vertical="center"/>
    </xf>
    <xf numFmtId="176" fontId="17" fillId="2" borderId="14" xfId="1" applyNumberFormat="1" applyFont="1" applyFill="1" applyBorder="1">
      <alignment vertical="center"/>
    </xf>
    <xf numFmtId="176" fontId="17" fillId="2" borderId="15" xfId="1" applyNumberFormat="1" applyFont="1" applyFill="1" applyBorder="1">
      <alignment vertical="center"/>
    </xf>
    <xf numFmtId="176" fontId="11" fillId="0" borderId="14" xfId="1" applyNumberFormat="1" applyFont="1" applyBorder="1" applyAlignment="1">
      <alignment vertical="center"/>
    </xf>
    <xf numFmtId="176" fontId="11" fillId="0" borderId="15" xfId="1" applyNumberFormat="1" applyFont="1" applyBorder="1" applyAlignment="1">
      <alignment vertical="center"/>
    </xf>
    <xf numFmtId="176" fontId="11" fillId="2" borderId="14" xfId="1" applyNumberFormat="1" applyFont="1" applyFill="1" applyBorder="1">
      <alignment vertical="center"/>
    </xf>
    <xf numFmtId="176" fontId="11" fillId="2" borderId="15" xfId="1" applyNumberFormat="1" applyFont="1" applyFill="1" applyBorder="1">
      <alignment vertical="center"/>
    </xf>
    <xf numFmtId="2" fontId="11" fillId="0" borderId="0" xfId="2" applyNumberFormat="1" applyFont="1" applyBorder="1" applyAlignment="1">
      <alignment horizontal="right" vertical="center"/>
    </xf>
    <xf numFmtId="185" fontId="11" fillId="0" borderId="0" xfId="0" applyNumberFormat="1" applyFont="1" applyBorder="1" applyAlignment="1">
      <alignment horizontal="right" vertical="center"/>
    </xf>
    <xf numFmtId="177" fontId="17" fillId="2" borderId="0" xfId="1" applyNumberFormat="1" applyFont="1" applyFill="1" applyBorder="1" applyAlignment="1">
      <alignment horizontal="right" vertical="center"/>
    </xf>
    <xf numFmtId="185" fontId="11" fillId="0" borderId="22" xfId="0" applyNumberFormat="1" applyFont="1" applyBorder="1" applyAlignment="1">
      <alignment horizontal="right" vertical="center"/>
    </xf>
    <xf numFmtId="180" fontId="17" fillId="2" borderId="22" xfId="1" applyNumberFormat="1" applyFont="1" applyFill="1" applyBorder="1" applyAlignment="1">
      <alignment horizontal="center" vertical="center"/>
    </xf>
    <xf numFmtId="0" fontId="11" fillId="0" borderId="30" xfId="0" applyFont="1" applyBorder="1">
      <alignment vertical="center"/>
    </xf>
    <xf numFmtId="0" fontId="17" fillId="0" borderId="30" xfId="0" applyFont="1" applyBorder="1">
      <alignment vertical="center"/>
    </xf>
    <xf numFmtId="0" fontId="11" fillId="0" borderId="30" xfId="0" applyFont="1" applyBorder="1" applyAlignment="1">
      <alignment horizontal="center" vertical="center"/>
    </xf>
    <xf numFmtId="180" fontId="17" fillId="2" borderId="30" xfId="1" applyNumberFormat="1" applyFont="1" applyFill="1" applyBorder="1" applyAlignment="1">
      <alignment horizontal="center" vertical="center"/>
    </xf>
    <xf numFmtId="177" fontId="17" fillId="2" borderId="14" xfId="1" applyNumberFormat="1" applyFont="1" applyFill="1" applyBorder="1" applyAlignment="1">
      <alignment vertical="center"/>
    </xf>
    <xf numFmtId="177" fontId="17" fillId="2" borderId="15" xfId="1" applyNumberFormat="1" applyFont="1" applyFill="1" applyBorder="1" applyAlignment="1">
      <alignment vertical="center"/>
    </xf>
    <xf numFmtId="180" fontId="17" fillId="2" borderId="0" xfId="1" applyNumberFormat="1" applyFont="1" applyFill="1" applyBorder="1" applyAlignment="1">
      <alignment horizontal="right" vertical="center"/>
    </xf>
    <xf numFmtId="186" fontId="11" fillId="2" borderId="13" xfId="1" applyNumberFormat="1" applyFont="1" applyFill="1" applyBorder="1">
      <alignment vertical="center"/>
    </xf>
    <xf numFmtId="176" fontId="11" fillId="2" borderId="13" xfId="1" applyNumberFormat="1" applyFont="1" applyFill="1" applyBorder="1" applyAlignment="1">
      <alignment horizontal="center" vertical="center"/>
    </xf>
    <xf numFmtId="41" fontId="11" fillId="0" borderId="13" xfId="0" applyNumberFormat="1" applyFont="1" applyBorder="1" applyAlignment="1">
      <alignment horizontal="center" vertical="center"/>
    </xf>
    <xf numFmtId="186" fontId="11" fillId="2" borderId="0" xfId="1" applyNumberFormat="1" applyFont="1" applyFill="1" applyBorder="1">
      <alignment vertical="center"/>
    </xf>
    <xf numFmtId="0" fontId="11" fillId="0" borderId="33" xfId="0" applyFont="1" applyBorder="1">
      <alignment vertical="center"/>
    </xf>
    <xf numFmtId="176" fontId="11" fillId="0" borderId="10" xfId="1" applyNumberFormat="1" applyFont="1" applyBorder="1">
      <alignment vertical="center"/>
    </xf>
    <xf numFmtId="176" fontId="11" fillId="0" borderId="20" xfId="1" applyNumberFormat="1" applyFont="1" applyBorder="1">
      <alignment vertical="center"/>
    </xf>
    <xf numFmtId="0" fontId="11" fillId="0" borderId="31" xfId="0" applyFont="1" applyBorder="1" applyAlignment="1">
      <alignment horizontal="center" vertical="center"/>
    </xf>
    <xf numFmtId="176" fontId="11" fillId="0" borderId="34" xfId="1" applyNumberFormat="1" applyFont="1" applyBorder="1">
      <alignment vertical="center"/>
    </xf>
    <xf numFmtId="176" fontId="11" fillId="0" borderId="32" xfId="1" applyNumberFormat="1" applyFont="1" applyBorder="1">
      <alignment vertical="center"/>
    </xf>
    <xf numFmtId="176" fontId="20" fillId="0" borderId="9" xfId="1" applyNumberFormat="1" applyFont="1" applyBorder="1" applyAlignment="1">
      <alignment horizontal="right" vertical="center"/>
    </xf>
    <xf numFmtId="183" fontId="11" fillId="0" borderId="9" xfId="1" applyNumberFormat="1" applyFont="1" applyBorder="1">
      <alignment vertical="center"/>
    </xf>
    <xf numFmtId="181" fontId="11" fillId="0" borderId="13" xfId="2" applyNumberFormat="1" applyFont="1" applyBorder="1">
      <alignment vertical="center"/>
    </xf>
    <xf numFmtId="0" fontId="11" fillId="0" borderId="14" xfId="0" applyFont="1" applyBorder="1" applyAlignment="1">
      <alignment horizontal="center" vertical="center"/>
    </xf>
    <xf numFmtId="43" fontId="11" fillId="0" borderId="0" xfId="0" applyNumberFormat="1" applyFont="1">
      <alignment vertical="center"/>
    </xf>
    <xf numFmtId="41" fontId="11" fillId="0" borderId="9" xfId="1" applyFont="1" applyBorder="1">
      <alignment vertical="center"/>
    </xf>
    <xf numFmtId="41" fontId="11" fillId="0" borderId="13" xfId="1" applyFont="1" applyBorder="1">
      <alignment vertical="center"/>
    </xf>
    <xf numFmtId="0" fontId="11" fillId="0" borderId="9" xfId="0" applyFont="1" applyBorder="1" applyAlignment="1">
      <alignment horizontal="right" vertical="center"/>
    </xf>
    <xf numFmtId="41" fontId="11" fillId="0" borderId="9" xfId="1" applyFont="1" applyBorder="1" applyAlignment="1">
      <alignment horizontal="right" vertical="center"/>
    </xf>
    <xf numFmtId="41" fontId="11" fillId="0" borderId="9" xfId="1" applyFont="1" applyBorder="1" applyAlignment="1">
      <alignment horizontal="center" vertical="center"/>
    </xf>
    <xf numFmtId="178" fontId="11" fillId="0" borderId="9" xfId="1" applyNumberFormat="1" applyFont="1" applyBorder="1" applyAlignment="1">
      <alignment horizontal="right" vertical="center"/>
    </xf>
    <xf numFmtId="178" fontId="20" fillId="0" borderId="9" xfId="1" applyNumberFormat="1" applyFont="1" applyBorder="1" applyAlignment="1">
      <alignment horizontal="right" vertical="center"/>
    </xf>
    <xf numFmtId="9" fontId="11" fillId="0" borderId="9" xfId="2" applyFont="1" applyBorder="1" applyAlignment="1">
      <alignment horizontal="right" vertical="center"/>
    </xf>
    <xf numFmtId="176" fontId="27" fillId="9" borderId="13" xfId="1" applyNumberFormat="1" applyFont="1" applyFill="1" applyBorder="1" applyAlignment="1">
      <alignment horizontal="right" vertical="center" shrinkToFit="1"/>
    </xf>
    <xf numFmtId="176" fontId="27" fillId="2" borderId="13" xfId="1" applyNumberFormat="1" applyFont="1" applyFill="1" applyBorder="1" applyAlignment="1">
      <alignment horizontal="right" vertical="center"/>
    </xf>
    <xf numFmtId="176" fontId="17" fillId="0" borderId="9" xfId="1" applyNumberFormat="1" applyFont="1" applyFill="1" applyBorder="1" applyAlignment="1">
      <alignment horizontal="right" vertical="center"/>
    </xf>
    <xf numFmtId="0" fontId="11" fillId="0" borderId="9" xfId="0" applyFont="1" applyFill="1" applyBorder="1" applyAlignment="1">
      <alignment horizontal="center" vertical="center"/>
    </xf>
    <xf numFmtId="41" fontId="11" fillId="0" borderId="9" xfId="1" applyFont="1" applyFill="1" applyBorder="1" applyAlignment="1">
      <alignment horizontal="center" vertical="center"/>
    </xf>
    <xf numFmtId="0" fontId="17" fillId="0" borderId="0" xfId="0" applyFont="1" applyFill="1" applyBorder="1" applyAlignment="1">
      <alignment vertical="center"/>
    </xf>
    <xf numFmtId="0" fontId="11" fillId="0" borderId="0" xfId="0" applyFont="1" applyFill="1">
      <alignment vertical="center"/>
    </xf>
    <xf numFmtId="0" fontId="11" fillId="0" borderId="0" xfId="0" applyFont="1" applyFill="1" applyBorder="1" applyAlignment="1">
      <alignment horizontal="center" vertical="center"/>
    </xf>
    <xf numFmtId="176" fontId="11" fillId="0" borderId="9" xfId="1" applyNumberFormat="1" applyFont="1" applyFill="1" applyBorder="1">
      <alignment vertical="center"/>
    </xf>
    <xf numFmtId="176" fontId="11" fillId="0" borderId="13" xfId="1" applyNumberFormat="1" applyFont="1" applyFill="1" applyBorder="1">
      <alignment vertical="center"/>
    </xf>
    <xf numFmtId="0" fontId="11" fillId="0" borderId="0" xfId="0" applyFont="1" applyFill="1" applyBorder="1">
      <alignment vertical="center"/>
    </xf>
    <xf numFmtId="0" fontId="11" fillId="0" borderId="14" xfId="0" applyFont="1" applyFill="1" applyBorder="1" applyAlignment="1">
      <alignment vertical="center"/>
    </xf>
    <xf numFmtId="0" fontId="11" fillId="0" borderId="15" xfId="0" applyFont="1" applyFill="1" applyBorder="1" applyAlignment="1">
      <alignment vertical="center"/>
    </xf>
    <xf numFmtId="0" fontId="11" fillId="0" borderId="0" xfId="0" applyFont="1" applyFill="1" applyBorder="1" applyAlignment="1">
      <alignment vertical="center"/>
    </xf>
    <xf numFmtId="176" fontId="11" fillId="0" borderId="0" xfId="1" applyNumberFormat="1" applyFont="1" applyFill="1" applyBorder="1">
      <alignment vertical="center"/>
    </xf>
    <xf numFmtId="0" fontId="17" fillId="0" borderId="0" xfId="0" applyFont="1" applyFill="1" applyBorder="1" applyAlignment="1">
      <alignment horizontal="center" vertical="center"/>
    </xf>
    <xf numFmtId="179" fontId="11" fillId="0" borderId="0" xfId="0" applyNumberFormat="1" applyFont="1" applyFill="1" applyBorder="1">
      <alignment vertical="center"/>
    </xf>
    <xf numFmtId="176" fontId="11" fillId="0" borderId="9" xfId="1" applyNumberFormat="1" applyFont="1" applyFill="1" applyBorder="1" applyAlignment="1">
      <alignment horizontal="center" vertical="center"/>
    </xf>
    <xf numFmtId="10" fontId="11" fillId="0" borderId="9" xfId="2" applyNumberFormat="1" applyFont="1" applyFill="1" applyBorder="1" applyAlignment="1">
      <alignment horizontal="right" vertical="center"/>
    </xf>
    <xf numFmtId="178" fontId="11" fillId="0" borderId="9" xfId="1" applyNumberFormat="1" applyFont="1" applyFill="1" applyBorder="1">
      <alignment vertical="center"/>
    </xf>
    <xf numFmtId="2" fontId="11" fillId="0" borderId="13" xfId="0" applyNumberFormat="1" applyFont="1" applyFill="1" applyBorder="1">
      <alignment vertical="center"/>
    </xf>
    <xf numFmtId="0" fontId="11" fillId="0" borderId="13" xfId="0" applyFont="1" applyFill="1" applyBorder="1">
      <alignment vertical="center"/>
    </xf>
    <xf numFmtId="176" fontId="11" fillId="0" borderId="9" xfId="1" applyNumberFormat="1" applyFont="1" applyFill="1" applyBorder="1" applyAlignment="1">
      <alignment horizontal="right" vertical="center"/>
    </xf>
    <xf numFmtId="179" fontId="11" fillId="0" borderId="9" xfId="0" applyNumberFormat="1" applyFont="1" applyFill="1" applyBorder="1">
      <alignment vertical="center"/>
    </xf>
    <xf numFmtId="0" fontId="11" fillId="0" borderId="20" xfId="0" applyFont="1" applyFill="1" applyBorder="1">
      <alignment vertical="center"/>
    </xf>
    <xf numFmtId="41" fontId="11" fillId="0" borderId="9" xfId="1" applyFont="1" applyFill="1" applyBorder="1" applyAlignment="1">
      <alignment horizontal="right" vertical="center"/>
    </xf>
    <xf numFmtId="179" fontId="11" fillId="0" borderId="13" xfId="0" applyNumberFormat="1" applyFont="1" applyFill="1" applyBorder="1">
      <alignment vertical="center"/>
    </xf>
    <xf numFmtId="0" fontId="11" fillId="0" borderId="21" xfId="0" applyFont="1" applyFill="1" applyBorder="1" applyAlignment="1">
      <alignment vertical="center"/>
    </xf>
    <xf numFmtId="1" fontId="11" fillId="0" borderId="9" xfId="0" applyNumberFormat="1" applyFont="1" applyFill="1" applyBorder="1">
      <alignment vertical="center"/>
    </xf>
    <xf numFmtId="1" fontId="11" fillId="0" borderId="13" xfId="0" applyNumberFormat="1" applyFont="1" applyFill="1" applyBorder="1">
      <alignment vertical="center"/>
    </xf>
    <xf numFmtId="0" fontId="11" fillId="0" borderId="17" xfId="0" applyFont="1" applyFill="1" applyBorder="1" applyAlignment="1">
      <alignment vertical="center"/>
    </xf>
    <xf numFmtId="178" fontId="11" fillId="0" borderId="9" xfId="1" applyNumberFormat="1" applyFont="1" applyFill="1" applyBorder="1" applyAlignment="1">
      <alignment horizontal="right" vertical="center"/>
    </xf>
    <xf numFmtId="0" fontId="11" fillId="0" borderId="19" xfId="0" applyFont="1" applyFill="1" applyBorder="1" applyAlignment="1">
      <alignment vertical="center"/>
    </xf>
    <xf numFmtId="41" fontId="11" fillId="0" borderId="9" xfId="1" applyNumberFormat="1" applyFont="1" applyFill="1" applyBorder="1">
      <alignment vertical="center"/>
    </xf>
    <xf numFmtId="41" fontId="11" fillId="0" borderId="13" xfId="1" applyNumberFormat="1" applyFont="1" applyFill="1" applyBorder="1">
      <alignment vertical="center"/>
    </xf>
    <xf numFmtId="1" fontId="11" fillId="0" borderId="9" xfId="2" applyNumberFormat="1" applyFont="1" applyFill="1" applyBorder="1">
      <alignment vertical="center"/>
    </xf>
    <xf numFmtId="0" fontId="17" fillId="0" borderId="0" xfId="0" applyFont="1" applyFill="1">
      <alignment vertical="center"/>
    </xf>
    <xf numFmtId="0" fontId="17" fillId="0" borderId="0" xfId="0" applyFont="1" applyFill="1" applyAlignment="1">
      <alignment horizontal="center" vertical="center"/>
    </xf>
    <xf numFmtId="180" fontId="11" fillId="0" borderId="9" xfId="1" applyNumberFormat="1" applyFont="1" applyFill="1" applyBorder="1" applyAlignment="1">
      <alignment horizontal="right" vertical="center"/>
    </xf>
    <xf numFmtId="180" fontId="11" fillId="0" borderId="9" xfId="1" applyNumberFormat="1" applyFont="1" applyFill="1" applyBorder="1">
      <alignment vertical="center"/>
    </xf>
    <xf numFmtId="180" fontId="11" fillId="0" borderId="13" xfId="1" applyNumberFormat="1" applyFont="1" applyFill="1" applyBorder="1">
      <alignment vertical="center"/>
    </xf>
    <xf numFmtId="176" fontId="20" fillId="0" borderId="9" xfId="1" applyNumberFormat="1" applyFont="1" applyFill="1" applyBorder="1" applyAlignment="1">
      <alignment horizontal="center" vertical="center"/>
    </xf>
    <xf numFmtId="176" fontId="20" fillId="0" borderId="9" xfId="1" applyNumberFormat="1" applyFont="1" applyFill="1" applyBorder="1">
      <alignment vertical="center"/>
    </xf>
    <xf numFmtId="176" fontId="20" fillId="0" borderId="13" xfId="1" applyNumberFormat="1" applyFont="1" applyFill="1" applyBorder="1">
      <alignment vertical="center"/>
    </xf>
    <xf numFmtId="0" fontId="11" fillId="0" borderId="0" xfId="0" applyFont="1" applyFill="1" applyBorder="1" applyAlignment="1">
      <alignment horizontal="left" vertical="center" wrapText="1"/>
    </xf>
    <xf numFmtId="0" fontId="20" fillId="0" borderId="15" xfId="0" applyFont="1" applyFill="1" applyBorder="1" applyAlignment="1">
      <alignment vertical="center"/>
    </xf>
    <xf numFmtId="41" fontId="20" fillId="0" borderId="9" xfId="1" applyNumberFormat="1" applyFont="1" applyFill="1" applyBorder="1">
      <alignment vertical="center"/>
    </xf>
    <xf numFmtId="41" fontId="20" fillId="0" borderId="13" xfId="1" applyNumberFormat="1" applyFont="1" applyFill="1" applyBorder="1">
      <alignment vertical="center"/>
    </xf>
    <xf numFmtId="41" fontId="20" fillId="0" borderId="9" xfId="1" applyFont="1" applyFill="1" applyBorder="1" applyAlignment="1">
      <alignment horizontal="center" vertical="center"/>
    </xf>
    <xf numFmtId="0" fontId="10" fillId="0" borderId="0" xfId="0" quotePrefix="1" applyFont="1" applyFill="1" applyAlignment="1">
      <alignment vertical="center" wrapText="1"/>
    </xf>
    <xf numFmtId="41" fontId="11" fillId="0" borderId="0" xfId="1" applyNumberFormat="1" applyFont="1" applyFill="1" applyBorder="1">
      <alignment vertical="center"/>
    </xf>
    <xf numFmtId="0" fontId="10" fillId="0" borderId="0" xfId="0" quotePrefix="1" applyFont="1" applyFill="1" applyAlignment="1">
      <alignment horizontal="center" vertical="center" wrapText="1"/>
    </xf>
    <xf numFmtId="0" fontId="11" fillId="0" borderId="0" xfId="0" applyFont="1" applyFill="1" applyAlignment="1">
      <alignment horizontal="center" vertical="center"/>
    </xf>
    <xf numFmtId="0" fontId="11" fillId="0" borderId="13" xfId="0" applyFont="1" applyFill="1" applyBorder="1" applyAlignment="1">
      <alignment horizontal="center" vertical="center"/>
    </xf>
    <xf numFmtId="178" fontId="11" fillId="0" borderId="13" xfId="1" applyNumberFormat="1" applyFont="1" applyFill="1" applyBorder="1">
      <alignment vertical="center"/>
    </xf>
    <xf numFmtId="0" fontId="11" fillId="0" borderId="0" xfId="0" applyFont="1" applyFill="1" applyAlignment="1">
      <alignment horizontal="left" vertical="center"/>
    </xf>
    <xf numFmtId="0" fontId="23" fillId="0" borderId="24" xfId="0" applyFont="1" applyFill="1" applyBorder="1" applyAlignment="1">
      <alignment horizontal="center" vertical="center"/>
    </xf>
    <xf numFmtId="0" fontId="23" fillId="0" borderId="0" xfId="0" applyFont="1" applyFill="1" applyBorder="1" applyAlignment="1">
      <alignment horizontal="center" vertical="center"/>
    </xf>
    <xf numFmtId="176" fontId="17" fillId="2" borderId="9" xfId="1" applyNumberFormat="1" applyFont="1" applyFill="1" applyBorder="1" applyAlignment="1">
      <alignment horizontal="right" vertical="center"/>
    </xf>
    <xf numFmtId="182" fontId="17" fillId="2" borderId="0" xfId="1" applyNumberFormat="1" applyFont="1" applyFill="1" applyBorder="1" applyAlignment="1">
      <alignment horizontal="right" vertical="center"/>
    </xf>
    <xf numFmtId="187" fontId="11" fillId="0" borderId="0" xfId="0" applyNumberFormat="1" applyFont="1" applyAlignment="1">
      <alignment horizontal="center" vertical="center"/>
    </xf>
    <xf numFmtId="188" fontId="7" fillId="2" borderId="0" xfId="0" applyNumberFormat="1" applyFont="1" applyFill="1" applyAlignment="1">
      <alignment horizontal="center" vertical="center" shrinkToFit="1"/>
    </xf>
    <xf numFmtId="189" fontId="11" fillId="0" borderId="0" xfId="0" applyNumberFormat="1" applyFont="1" applyAlignment="1">
      <alignment horizontal="center" vertical="center"/>
    </xf>
    <xf numFmtId="0" fontId="11" fillId="0" borderId="13" xfId="0" applyFont="1" applyBorder="1">
      <alignment vertical="center"/>
    </xf>
    <xf numFmtId="0" fontId="5" fillId="5" borderId="0" xfId="0" applyFont="1" applyFill="1">
      <alignment vertical="center"/>
    </xf>
    <xf numFmtId="0" fontId="11" fillId="0" borderId="0" xfId="0" applyFont="1" applyFill="1" applyBorder="1" applyAlignment="1">
      <alignment horizontal="left" vertical="center"/>
    </xf>
    <xf numFmtId="0" fontId="11" fillId="0" borderId="14" xfId="0" applyFont="1" applyBorder="1" applyAlignment="1">
      <alignment horizontal="left" vertical="center"/>
    </xf>
    <xf numFmtId="0" fontId="11" fillId="0" borderId="15" xfId="0" applyFont="1" applyBorder="1" applyAlignment="1">
      <alignment horizontal="left" vertical="center"/>
    </xf>
    <xf numFmtId="0" fontId="11" fillId="0" borderId="22" xfId="0" applyFont="1" applyBorder="1" applyAlignment="1">
      <alignment horizontal="left" vertical="center"/>
    </xf>
    <xf numFmtId="0" fontId="11" fillId="0" borderId="19" xfId="0" applyFont="1" applyBorder="1" applyAlignment="1">
      <alignment horizontal="left" vertical="center"/>
    </xf>
    <xf numFmtId="0" fontId="11" fillId="0" borderId="21" xfId="0" applyFont="1" applyBorder="1" applyAlignment="1">
      <alignment vertical="center"/>
    </xf>
    <xf numFmtId="0" fontId="11" fillId="0" borderId="17" xfId="0" applyFont="1" applyBorder="1" applyAlignment="1">
      <alignment vertical="center"/>
    </xf>
    <xf numFmtId="0" fontId="19" fillId="3" borderId="22" xfId="0" applyFont="1" applyFill="1" applyBorder="1" applyAlignment="1">
      <alignment horizontal="center" vertical="center"/>
    </xf>
    <xf numFmtId="0" fontId="20" fillId="0" borderId="30" xfId="0" applyFont="1" applyBorder="1" applyAlignment="1">
      <alignment horizontal="left"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20" xfId="0" applyFont="1" applyBorder="1" applyAlignment="1">
      <alignment horizontal="center" vertical="center"/>
    </xf>
    <xf numFmtId="0" fontId="11" fillId="0" borderId="16" xfId="0" applyFont="1" applyBorder="1" applyAlignment="1">
      <alignment horizontal="center" vertical="center"/>
    </xf>
    <xf numFmtId="0" fontId="11" fillId="0" borderId="12" xfId="0" applyFont="1" applyBorder="1" applyAlignment="1">
      <alignment horizontal="center" vertical="center"/>
    </xf>
    <xf numFmtId="0" fontId="20" fillId="0" borderId="17" xfId="0" applyFont="1" applyBorder="1" applyAlignment="1">
      <alignment horizontal="left" vertical="center"/>
    </xf>
    <xf numFmtId="176" fontId="11" fillId="0" borderId="13" xfId="1" applyNumberFormat="1" applyFont="1" applyBorder="1" applyAlignment="1">
      <alignment horizontal="right" vertical="center"/>
    </xf>
    <xf numFmtId="0" fontId="11" fillId="0" borderId="21" xfId="0" applyFont="1" applyBorder="1">
      <alignment vertical="center"/>
    </xf>
    <xf numFmtId="0" fontId="11" fillId="0" borderId="23" xfId="0" applyFont="1" applyBorder="1">
      <alignment vertical="center"/>
    </xf>
    <xf numFmtId="0" fontId="11" fillId="0" borderId="0" xfId="0" applyFont="1">
      <alignment vertical="center"/>
    </xf>
    <xf numFmtId="177" fontId="17" fillId="2" borderId="13" xfId="1" applyNumberFormat="1" applyFont="1" applyFill="1" applyBorder="1" applyAlignment="1">
      <alignment horizontal="right" vertical="center"/>
    </xf>
    <xf numFmtId="177" fontId="17" fillId="2" borderId="9" xfId="1" applyNumberFormat="1" applyFont="1" applyFill="1" applyBorder="1" applyAlignment="1">
      <alignment horizontal="right" vertical="center"/>
    </xf>
    <xf numFmtId="177" fontId="17" fillId="0" borderId="9" xfId="1" applyNumberFormat="1" applyFont="1" applyFill="1" applyBorder="1" applyAlignment="1">
      <alignment horizontal="right" vertical="center"/>
    </xf>
    <xf numFmtId="177" fontId="17" fillId="2" borderId="14" xfId="1" applyNumberFormat="1" applyFont="1" applyFill="1" applyBorder="1" applyAlignment="1">
      <alignment horizontal="left" vertical="center"/>
    </xf>
    <xf numFmtId="177" fontId="17" fillId="2" borderId="0" xfId="1" applyNumberFormat="1" applyFont="1" applyFill="1" applyBorder="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0" fontId="5" fillId="5" borderId="0" xfId="0" applyFont="1" applyFill="1" applyAlignment="1">
      <alignment horizontal="left" vertical="center"/>
    </xf>
    <xf numFmtId="0" fontId="7" fillId="5" borderId="0" xfId="0" applyFont="1" applyFill="1">
      <alignment vertical="center"/>
    </xf>
    <xf numFmtId="0" fontId="27" fillId="5" borderId="0" xfId="0" applyFont="1" applyFill="1" applyAlignment="1">
      <alignment horizontal="center" vertical="center"/>
    </xf>
    <xf numFmtId="176" fontId="17" fillId="2" borderId="14" xfId="1" applyNumberFormat="1" applyFont="1" applyFill="1" applyBorder="1" applyAlignment="1">
      <alignment vertical="center"/>
    </xf>
    <xf numFmtId="0" fontId="5" fillId="5" borderId="37" xfId="0" applyFont="1" applyFill="1" applyBorder="1">
      <alignment vertical="center"/>
    </xf>
    <xf numFmtId="0" fontId="27" fillId="5" borderId="38" xfId="0" applyFont="1" applyFill="1" applyBorder="1" applyAlignment="1">
      <alignment horizontal="center" vertical="center"/>
    </xf>
    <xf numFmtId="0" fontId="28" fillId="5" borderId="0" xfId="0" applyFont="1" applyFill="1" applyBorder="1" applyAlignment="1">
      <alignment horizontal="center" vertical="center"/>
    </xf>
    <xf numFmtId="176" fontId="11" fillId="0" borderId="13" xfId="1" applyNumberFormat="1" applyFont="1" applyBorder="1" applyAlignment="1">
      <alignment horizontal="right" vertical="center"/>
    </xf>
    <xf numFmtId="176" fontId="11" fillId="0" borderId="9" xfId="1" applyNumberFormat="1" applyFont="1" applyFill="1" applyBorder="1" applyAlignment="1">
      <alignment vertical="center"/>
    </xf>
    <xf numFmtId="176" fontId="17" fillId="0" borderId="9" xfId="1" applyNumberFormat="1" applyFont="1" applyFill="1" applyBorder="1">
      <alignment vertical="center"/>
    </xf>
    <xf numFmtId="176" fontId="17" fillId="0" borderId="13" xfId="1" applyNumberFormat="1" applyFont="1" applyFill="1" applyBorder="1">
      <alignment vertical="center"/>
    </xf>
    <xf numFmtId="176" fontId="5" fillId="0" borderId="35" xfId="1" applyNumberFormat="1" applyFont="1" applyFill="1" applyBorder="1" applyAlignment="1">
      <alignment vertical="center" shrinkToFit="1"/>
    </xf>
    <xf numFmtId="176" fontId="5" fillId="0" borderId="35" xfId="1" applyNumberFormat="1" applyFont="1" applyFill="1" applyBorder="1" applyAlignment="1">
      <alignment horizontal="right" vertical="center"/>
    </xf>
    <xf numFmtId="176" fontId="5" fillId="0" borderId="35" xfId="1" applyNumberFormat="1" applyFont="1" applyFill="1" applyBorder="1" applyAlignment="1">
      <alignment vertical="center"/>
    </xf>
    <xf numFmtId="0" fontId="11" fillId="0" borderId="9" xfId="0" applyFont="1" applyFill="1" applyBorder="1" applyAlignment="1">
      <alignment horizontal="right" vertical="center"/>
    </xf>
    <xf numFmtId="187" fontId="29" fillId="0" borderId="0" xfId="0" applyNumberFormat="1" applyFont="1">
      <alignment vertical="center"/>
    </xf>
    <xf numFmtId="0" fontId="19" fillId="3" borderId="22" xfId="0" applyFont="1" applyFill="1" applyBorder="1" applyAlignment="1">
      <alignment horizontal="center" vertical="center"/>
    </xf>
    <xf numFmtId="0" fontId="11" fillId="0" borderId="15" xfId="0" applyFont="1" applyBorder="1" applyAlignment="1">
      <alignment horizontal="left" vertical="center"/>
    </xf>
    <xf numFmtId="0" fontId="19" fillId="3" borderId="22" xfId="0" applyFont="1" applyFill="1" applyBorder="1" applyAlignment="1">
      <alignment horizontal="center" vertical="center"/>
    </xf>
    <xf numFmtId="177" fontId="17" fillId="2" borderId="14" xfId="1" applyNumberFormat="1" applyFont="1" applyFill="1" applyBorder="1" applyAlignment="1">
      <alignment horizontal="left" vertical="center"/>
    </xf>
    <xf numFmtId="0" fontId="11" fillId="0" borderId="23" xfId="0" applyFont="1" applyBorder="1">
      <alignment vertical="center"/>
    </xf>
    <xf numFmtId="0" fontId="11" fillId="0" borderId="0" xfId="0" applyFont="1" applyAlignment="1">
      <alignment horizontal="left" vertical="center"/>
    </xf>
    <xf numFmtId="0" fontId="11" fillId="0" borderId="14" xfId="0" applyFont="1" applyFill="1" applyBorder="1" applyAlignment="1">
      <alignment vertical="center" wrapText="1"/>
    </xf>
    <xf numFmtId="0" fontId="34" fillId="3" borderId="22" xfId="0" applyFont="1" applyFill="1" applyBorder="1" applyAlignment="1">
      <alignment horizontal="center" vertical="center"/>
    </xf>
    <xf numFmtId="0" fontId="17" fillId="0" borderId="0" xfId="0" applyFont="1" applyFill="1" applyBorder="1" applyAlignment="1">
      <alignment horizontal="left" vertical="center"/>
    </xf>
    <xf numFmtId="0" fontId="17" fillId="0" borderId="0" xfId="0" applyFont="1" applyFill="1" applyBorder="1">
      <alignment vertical="center"/>
    </xf>
    <xf numFmtId="179" fontId="17" fillId="0" borderId="0" xfId="0" applyNumberFormat="1" applyFont="1" applyFill="1" applyBorder="1">
      <alignment vertical="center"/>
    </xf>
    <xf numFmtId="0" fontId="35" fillId="6" borderId="22" xfId="0" applyFont="1" applyFill="1" applyBorder="1" applyAlignment="1">
      <alignment horizontal="left" vertical="center"/>
    </xf>
    <xf numFmtId="0" fontId="11" fillId="0" borderId="9" xfId="0" applyFont="1" applyBorder="1" applyAlignment="1">
      <alignment horizontal="left" vertical="center" wrapText="1"/>
    </xf>
    <xf numFmtId="0" fontId="11" fillId="0" borderId="21" xfId="0" applyFont="1" applyBorder="1" applyAlignment="1">
      <alignment vertical="center" wrapText="1"/>
    </xf>
    <xf numFmtId="176" fontId="40" fillId="0" borderId="9" xfId="1" applyNumberFormat="1" applyFont="1" applyBorder="1" applyAlignment="1">
      <alignment horizontal="center" vertical="center"/>
    </xf>
    <xf numFmtId="0" fontId="6" fillId="2" borderId="0" xfId="0" applyFont="1" applyFill="1" applyAlignment="1">
      <alignment horizontal="left" vertical="center"/>
    </xf>
    <xf numFmtId="0" fontId="6" fillId="2" borderId="6" xfId="0" applyFont="1" applyFill="1" applyBorder="1" applyAlignment="1">
      <alignment horizontal="left" vertical="center"/>
    </xf>
    <xf numFmtId="0" fontId="44" fillId="3" borderId="23" xfId="0" applyFont="1" applyFill="1" applyBorder="1" applyAlignment="1">
      <alignment horizontal="center" vertical="center"/>
    </xf>
    <xf numFmtId="0" fontId="40" fillId="0" borderId="9" xfId="0" applyFont="1" applyBorder="1" applyAlignment="1">
      <alignment horizontal="center" vertical="center"/>
    </xf>
    <xf numFmtId="0" fontId="44" fillId="3" borderId="22" xfId="0" applyFont="1" applyFill="1" applyBorder="1" applyAlignment="1">
      <alignment horizontal="center" vertical="center"/>
    </xf>
    <xf numFmtId="0" fontId="44" fillId="3" borderId="14" xfId="0" applyFont="1" applyFill="1" applyBorder="1" applyAlignment="1">
      <alignment horizontal="center" vertical="center"/>
    </xf>
    <xf numFmtId="177" fontId="47" fillId="2" borderId="14" xfId="1" applyNumberFormat="1" applyFont="1" applyFill="1" applyBorder="1" applyAlignment="1">
      <alignment horizontal="left" vertical="center"/>
    </xf>
    <xf numFmtId="0" fontId="41" fillId="0" borderId="0" xfId="0" applyFont="1" applyAlignment="1">
      <alignment horizontal="left" vertical="center"/>
    </xf>
    <xf numFmtId="0" fontId="49" fillId="5" borderId="38" xfId="0" applyFont="1" applyFill="1" applyBorder="1" applyAlignment="1">
      <alignment horizontal="center" vertical="center"/>
    </xf>
    <xf numFmtId="0" fontId="50" fillId="5" borderId="37" xfId="0" applyFont="1" applyFill="1" applyBorder="1">
      <alignment vertical="center"/>
    </xf>
    <xf numFmtId="0" fontId="40" fillId="0" borderId="14" xfId="0" applyFont="1" applyBorder="1" applyAlignment="1">
      <alignment horizontal="left" vertical="center"/>
    </xf>
    <xf numFmtId="0" fontId="44" fillId="3" borderId="14" xfId="0" applyFont="1" applyFill="1" applyBorder="1" applyAlignment="1">
      <alignment horizontal="center" vertical="center"/>
    </xf>
    <xf numFmtId="0" fontId="19" fillId="3" borderId="22" xfId="0" applyFont="1" applyFill="1" applyBorder="1" applyAlignment="1">
      <alignment horizontal="center" vertical="center"/>
    </xf>
    <xf numFmtId="0" fontId="19" fillId="3" borderId="0"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0" xfId="0" applyFont="1" applyFill="1" applyAlignment="1">
      <alignment horizontal="center" vertical="center"/>
    </xf>
    <xf numFmtId="0" fontId="16" fillId="2" borderId="6" xfId="0" applyFont="1" applyFill="1" applyBorder="1" applyAlignment="1">
      <alignment horizontal="center" vertical="center"/>
    </xf>
    <xf numFmtId="0" fontId="20" fillId="0" borderId="23" xfId="0" applyFont="1" applyFill="1" applyBorder="1" applyAlignment="1">
      <alignment horizontal="left" vertical="center"/>
    </xf>
    <xf numFmtId="0" fontId="20" fillId="0" borderId="0" xfId="0" applyFont="1" applyFill="1" applyBorder="1" applyAlignment="1">
      <alignment horizontal="left" vertical="center"/>
    </xf>
    <xf numFmtId="0" fontId="20" fillId="0" borderId="22" xfId="0" applyFont="1" applyFill="1" applyBorder="1" applyAlignment="1">
      <alignment horizontal="left" vertical="center"/>
    </xf>
    <xf numFmtId="0" fontId="11" fillId="0" borderId="23" xfId="0" applyFont="1" applyFill="1" applyBorder="1" applyAlignment="1">
      <alignment horizontal="left" vertical="center" wrapText="1"/>
    </xf>
    <xf numFmtId="0" fontId="11" fillId="0" borderId="14" xfId="0" applyFont="1" applyFill="1" applyBorder="1" applyAlignment="1">
      <alignment horizontal="left" vertical="center"/>
    </xf>
    <xf numFmtId="0" fontId="11" fillId="0" borderId="15" xfId="0" applyFont="1" applyFill="1" applyBorder="1" applyAlignment="1">
      <alignment horizontal="left" vertical="center"/>
    </xf>
    <xf numFmtId="0" fontId="35" fillId="6" borderId="22" xfId="0" applyFont="1" applyFill="1" applyBorder="1" applyAlignment="1">
      <alignment horizontal="left" vertical="center"/>
    </xf>
    <xf numFmtId="0" fontId="18" fillId="6" borderId="22" xfId="0" applyFont="1" applyFill="1" applyBorder="1" applyAlignment="1">
      <alignment horizontal="left" vertical="center"/>
    </xf>
    <xf numFmtId="0" fontId="11" fillId="0" borderId="14" xfId="0" applyFont="1" applyFill="1" applyBorder="1" applyAlignment="1">
      <alignment horizontal="left" vertical="center" wrapText="1"/>
    </xf>
    <xf numFmtId="179" fontId="11" fillId="0" borderId="13" xfId="0" applyNumberFormat="1" applyFont="1" applyFill="1" applyBorder="1" applyAlignment="1">
      <alignment horizontal="center" vertical="center"/>
    </xf>
    <xf numFmtId="179" fontId="11" fillId="0" borderId="14" xfId="0" applyNumberFormat="1" applyFont="1" applyFill="1" applyBorder="1" applyAlignment="1">
      <alignment horizontal="center" vertical="center"/>
    </xf>
    <xf numFmtId="0" fontId="34" fillId="3" borderId="14" xfId="0" applyFont="1" applyFill="1" applyBorder="1" applyAlignment="1">
      <alignment horizontal="center" vertical="center"/>
    </xf>
    <xf numFmtId="0" fontId="19" fillId="3" borderId="14" xfId="0" applyFont="1" applyFill="1" applyBorder="1" applyAlignment="1">
      <alignment horizontal="center" vertical="center"/>
    </xf>
    <xf numFmtId="0" fontId="11" fillId="0" borderId="23"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17" xfId="0" applyFont="1" applyFill="1" applyBorder="1" applyAlignment="1">
      <alignment horizontal="left" vertical="center"/>
    </xf>
    <xf numFmtId="0" fontId="11" fillId="0" borderId="22" xfId="0" applyFont="1" applyFill="1" applyBorder="1" applyAlignment="1">
      <alignment horizontal="left" vertical="center"/>
    </xf>
    <xf numFmtId="0" fontId="11" fillId="0" borderId="19" xfId="0" applyFont="1" applyFill="1" applyBorder="1" applyAlignment="1">
      <alignment horizontal="left" vertical="center"/>
    </xf>
    <xf numFmtId="0" fontId="33" fillId="0" borderId="23" xfId="0" applyFont="1" applyFill="1" applyBorder="1" applyAlignment="1">
      <alignment horizontal="left" vertical="center"/>
    </xf>
    <xf numFmtId="0" fontId="20" fillId="0" borderId="21" xfId="0" applyFont="1" applyFill="1" applyBorder="1" applyAlignment="1">
      <alignment horizontal="left" vertical="center"/>
    </xf>
    <xf numFmtId="0" fontId="20" fillId="0" borderId="17" xfId="0" applyFont="1" applyFill="1" applyBorder="1" applyAlignment="1">
      <alignment horizontal="left" vertical="center"/>
    </xf>
    <xf numFmtId="0" fontId="20" fillId="0" borderId="19" xfId="0" applyFont="1" applyFill="1" applyBorder="1" applyAlignment="1">
      <alignment horizontal="left" vertical="center"/>
    </xf>
    <xf numFmtId="0" fontId="33" fillId="0" borderId="14" xfId="0" applyFont="1" applyFill="1" applyBorder="1" applyAlignment="1">
      <alignment horizontal="left" vertical="center"/>
    </xf>
    <xf numFmtId="0" fontId="20" fillId="0" borderId="14" xfId="0" applyFont="1" applyFill="1" applyBorder="1" applyAlignment="1">
      <alignment horizontal="left" vertical="center"/>
    </xf>
    <xf numFmtId="0" fontId="20" fillId="0" borderId="15" xfId="0" applyFont="1" applyFill="1" applyBorder="1" applyAlignment="1">
      <alignment horizontal="left" vertical="center"/>
    </xf>
    <xf numFmtId="179" fontId="11" fillId="0" borderId="13" xfId="0" applyNumberFormat="1" applyFont="1" applyFill="1" applyBorder="1" applyAlignment="1">
      <alignment horizontal="center" vertical="center" wrapText="1"/>
    </xf>
    <xf numFmtId="179" fontId="11" fillId="0" borderId="14" xfId="0" applyNumberFormat="1" applyFont="1" applyFill="1" applyBorder="1" applyAlignment="1">
      <alignment horizontal="center" vertical="center" wrapText="1"/>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41" fontId="11" fillId="0" borderId="13" xfId="1" applyNumberFormat="1" applyFont="1" applyFill="1" applyBorder="1" applyAlignment="1">
      <alignment horizontal="center" vertical="center"/>
    </xf>
    <xf numFmtId="41" fontId="11" fillId="0" borderId="15" xfId="1" applyNumberFormat="1" applyFont="1" applyFill="1" applyBorder="1" applyAlignment="1">
      <alignment horizontal="center" vertical="center"/>
    </xf>
    <xf numFmtId="0" fontId="20" fillId="0" borderId="21" xfId="0" applyFont="1" applyBorder="1" applyAlignment="1">
      <alignment horizontal="left" vertical="center" wrapText="1"/>
    </xf>
    <xf numFmtId="0" fontId="20" fillId="0" borderId="17" xfId="0" applyFont="1" applyBorder="1" applyAlignment="1">
      <alignment horizontal="left" vertical="center"/>
    </xf>
    <xf numFmtId="0" fontId="20" fillId="0" borderId="19" xfId="0" applyFont="1" applyBorder="1" applyAlignment="1">
      <alignment horizontal="left" vertical="center"/>
    </xf>
    <xf numFmtId="0" fontId="20" fillId="0" borderId="21" xfId="0" applyFont="1" applyBorder="1" applyAlignment="1">
      <alignment horizontal="left" vertical="center"/>
    </xf>
    <xf numFmtId="0" fontId="20" fillId="0" borderId="14" xfId="0" applyFont="1" applyBorder="1" applyAlignment="1">
      <alignment horizontal="left" vertical="center"/>
    </xf>
    <xf numFmtId="0" fontId="20" fillId="0" borderId="15" xfId="0" applyFont="1" applyBorder="1" applyAlignment="1">
      <alignment horizontal="left" vertical="center"/>
    </xf>
    <xf numFmtId="0" fontId="11" fillId="0" borderId="14" xfId="0" applyFont="1" applyBorder="1" applyAlignment="1">
      <alignment horizontal="left" vertical="center"/>
    </xf>
    <xf numFmtId="0" fontId="11" fillId="0" borderId="15" xfId="0" applyFont="1" applyBorder="1" applyAlignment="1">
      <alignment horizontal="left" vertical="center"/>
    </xf>
    <xf numFmtId="0" fontId="11" fillId="0" borderId="14" xfId="0" applyFont="1" applyBorder="1" applyAlignment="1">
      <alignment horizontal="left" vertical="center" wrapText="1"/>
    </xf>
    <xf numFmtId="0" fontId="20" fillId="0" borderId="14" xfId="0" applyFont="1" applyBorder="1" applyAlignment="1">
      <alignment horizontal="left" vertical="center" wrapText="1"/>
    </xf>
    <xf numFmtId="0" fontId="20" fillId="0" borderId="15" xfId="0" applyFont="1" applyBorder="1" applyAlignment="1">
      <alignment horizontal="left" vertical="center" wrapText="1"/>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20" xfId="0" applyFont="1" applyBorder="1" applyAlignment="1">
      <alignment horizontal="center" vertical="center"/>
    </xf>
    <xf numFmtId="0" fontId="11" fillId="0" borderId="16" xfId="0" applyFont="1" applyBorder="1" applyAlignment="1">
      <alignment horizontal="center" vertical="center"/>
    </xf>
    <xf numFmtId="0" fontId="20" fillId="0" borderId="19" xfId="0" applyFont="1" applyBorder="1" applyAlignment="1">
      <alignment horizontal="left" vertical="center" wrapText="1"/>
    </xf>
    <xf numFmtId="0" fontId="11" fillId="0" borderId="12" xfId="0" applyFont="1" applyBorder="1" applyAlignment="1">
      <alignment horizontal="center" vertical="center"/>
    </xf>
    <xf numFmtId="0" fontId="11" fillId="0" borderId="18" xfId="0" applyFont="1" applyBorder="1" applyAlignment="1">
      <alignment horizontal="center" vertical="center"/>
    </xf>
    <xf numFmtId="0" fontId="11" fillId="0" borderId="23" xfId="0" applyFont="1" applyBorder="1" applyAlignment="1">
      <alignment horizontal="left" vertical="center"/>
    </xf>
    <xf numFmtId="0" fontId="11" fillId="0" borderId="22" xfId="0" applyFont="1" applyBorder="1" applyAlignment="1">
      <alignment horizontal="left" vertical="center"/>
    </xf>
    <xf numFmtId="0" fontId="5" fillId="0" borderId="13" xfId="4" applyFont="1" applyBorder="1" applyAlignment="1">
      <alignment horizontal="left" vertical="center"/>
    </xf>
    <xf numFmtId="0" fontId="5" fillId="0" borderId="15" xfId="4" applyFont="1" applyBorder="1" applyAlignment="1">
      <alignment horizontal="left" vertical="center"/>
    </xf>
    <xf numFmtId="0" fontId="20" fillId="0" borderId="22" xfId="0" applyFont="1" applyBorder="1" applyAlignment="1">
      <alignment horizontal="left" vertical="center"/>
    </xf>
    <xf numFmtId="0" fontId="5" fillId="0" borderId="13" xfId="4" applyFont="1" applyBorder="1" applyAlignment="1">
      <alignment horizontal="left" vertical="center" wrapText="1"/>
    </xf>
    <xf numFmtId="0" fontId="5" fillId="0" borderId="14" xfId="4" applyFont="1" applyBorder="1" applyAlignment="1">
      <alignment horizontal="left" vertical="center" wrapText="1"/>
    </xf>
    <xf numFmtId="0" fontId="5" fillId="0" borderId="21" xfId="4" applyFont="1" applyBorder="1" applyAlignment="1">
      <alignment horizontal="left" vertical="center"/>
    </xf>
    <xf numFmtId="0" fontId="5" fillId="0" borderId="17" xfId="4" applyFont="1" applyBorder="1" applyAlignment="1">
      <alignment horizontal="left" vertical="center"/>
    </xf>
    <xf numFmtId="0" fontId="5" fillId="0" borderId="19" xfId="4" applyFont="1" applyBorder="1" applyAlignment="1">
      <alignment horizontal="left" vertical="center"/>
    </xf>
    <xf numFmtId="0" fontId="8" fillId="0" borderId="26" xfId="4" applyFont="1" applyBorder="1" applyAlignment="1">
      <alignment horizontal="left" vertical="center"/>
    </xf>
    <xf numFmtId="0" fontId="8" fillId="0" borderId="27" xfId="4" applyFont="1" applyBorder="1" applyAlignment="1">
      <alignment horizontal="left" vertical="center"/>
    </xf>
    <xf numFmtId="0" fontId="5" fillId="0" borderId="14" xfId="4" applyFont="1" applyBorder="1" applyAlignment="1">
      <alignment horizontal="left" vertical="center"/>
    </xf>
    <xf numFmtId="0" fontId="8" fillId="0" borderId="14" xfId="4" applyFont="1" applyBorder="1" applyAlignment="1">
      <alignment horizontal="left" vertical="center"/>
    </xf>
    <xf numFmtId="0" fontId="8" fillId="0" borderId="15" xfId="4" applyFont="1" applyBorder="1" applyAlignment="1">
      <alignment horizontal="left" vertical="center"/>
    </xf>
    <xf numFmtId="0" fontId="41" fillId="0" borderId="30" xfId="0" applyFont="1" applyBorder="1" applyAlignment="1">
      <alignment horizontal="left" vertical="center"/>
    </xf>
    <xf numFmtId="0" fontId="20" fillId="0" borderId="30" xfId="0" applyFont="1" applyBorder="1" applyAlignment="1">
      <alignment horizontal="left" vertical="center"/>
    </xf>
    <xf numFmtId="0" fontId="20" fillId="0" borderId="31" xfId="0" applyFont="1" applyBorder="1" applyAlignment="1">
      <alignment horizontal="left" vertical="center"/>
    </xf>
    <xf numFmtId="0" fontId="11" fillId="0" borderId="21" xfId="0" applyFont="1" applyBorder="1" applyAlignment="1">
      <alignment horizontal="left" vertical="center"/>
    </xf>
    <xf numFmtId="0" fontId="11" fillId="0" borderId="17" xfId="0" applyFont="1" applyBorder="1" applyAlignment="1">
      <alignment horizontal="left" vertical="center"/>
    </xf>
    <xf numFmtId="0" fontId="11" fillId="0" borderId="19" xfId="0" applyFont="1" applyBorder="1" applyAlignment="1">
      <alignment horizontal="left" vertical="center"/>
    </xf>
    <xf numFmtId="0" fontId="11" fillId="0" borderId="10" xfId="0" applyFont="1" applyBorder="1" applyAlignment="1">
      <alignment horizontal="left" vertical="center"/>
    </xf>
    <xf numFmtId="0" fontId="11" fillId="0" borderId="11" xfId="0" applyFont="1" applyBorder="1" applyAlignment="1">
      <alignment horizontal="left" vertical="center"/>
    </xf>
    <xf numFmtId="0" fontId="11" fillId="0" borderId="12" xfId="0" applyFont="1" applyBorder="1" applyAlignment="1">
      <alignment horizontal="left" vertical="center"/>
    </xf>
    <xf numFmtId="0" fontId="11" fillId="0" borderId="21" xfId="0" applyFont="1" applyBorder="1" applyAlignment="1">
      <alignment vertical="center" wrapText="1"/>
    </xf>
    <xf numFmtId="0" fontId="11" fillId="0" borderId="17" xfId="0" applyFont="1" applyBorder="1" applyAlignment="1">
      <alignment vertical="center"/>
    </xf>
    <xf numFmtId="0" fontId="11" fillId="0" borderId="19" xfId="0" applyFont="1" applyBorder="1" applyAlignment="1">
      <alignment vertical="center"/>
    </xf>
    <xf numFmtId="0" fontId="33" fillId="0" borderId="14" xfId="0" applyFont="1" applyBorder="1" applyAlignment="1">
      <alignment horizontal="left" vertical="center"/>
    </xf>
    <xf numFmtId="176" fontId="11" fillId="0" borderId="13" xfId="1" applyNumberFormat="1" applyFont="1" applyBorder="1" applyAlignment="1">
      <alignment horizontal="center" vertical="center"/>
    </xf>
    <xf numFmtId="176" fontId="11" fillId="0" borderId="15" xfId="1" applyNumberFormat="1" applyFont="1" applyBorder="1" applyAlignment="1">
      <alignment horizontal="center" vertical="center"/>
    </xf>
    <xf numFmtId="176" fontId="11" fillId="0" borderId="14" xfId="1" applyNumberFormat="1" applyFont="1" applyBorder="1" applyAlignment="1">
      <alignment horizontal="center" vertical="center"/>
    </xf>
    <xf numFmtId="0" fontId="41" fillId="0" borderId="21" xfId="0" applyFont="1" applyBorder="1" applyAlignment="1">
      <alignment horizontal="left" vertical="center"/>
    </xf>
    <xf numFmtId="0" fontId="41" fillId="0" borderId="13" xfId="0" applyFont="1" applyBorder="1" applyAlignment="1">
      <alignment horizontal="left" vertical="center"/>
    </xf>
    <xf numFmtId="0" fontId="40" fillId="0" borderId="10" xfId="0" applyFont="1" applyBorder="1" applyAlignment="1">
      <alignment horizontal="left" vertical="center"/>
    </xf>
    <xf numFmtId="0" fontId="11" fillId="0" borderId="13" xfId="0" applyFont="1" applyBorder="1" applyAlignment="1">
      <alignment horizontal="left" vertical="center"/>
    </xf>
    <xf numFmtId="0" fontId="11" fillId="0" borderId="13" xfId="0" applyFont="1" applyBorder="1" applyAlignment="1">
      <alignment horizontal="left" vertical="center" wrapText="1"/>
    </xf>
    <xf numFmtId="0" fontId="11" fillId="0" borderId="15" xfId="0" applyFont="1" applyBorder="1" applyAlignment="1">
      <alignment horizontal="left" vertical="center" wrapText="1"/>
    </xf>
    <xf numFmtId="181" fontId="11" fillId="0" borderId="13" xfId="1" applyNumberFormat="1" applyFont="1" applyFill="1" applyBorder="1" applyAlignment="1">
      <alignment horizontal="right" vertical="center"/>
    </xf>
    <xf numFmtId="181" fontId="11" fillId="0" borderId="15" xfId="1" applyNumberFormat="1" applyFont="1" applyFill="1" applyBorder="1" applyAlignment="1">
      <alignment horizontal="right" vertical="center"/>
    </xf>
    <xf numFmtId="181" fontId="11" fillId="0" borderId="14" xfId="1" applyNumberFormat="1" applyFont="1" applyFill="1" applyBorder="1" applyAlignment="1">
      <alignment horizontal="right" vertical="center"/>
    </xf>
    <xf numFmtId="0" fontId="44" fillId="3" borderId="23" xfId="0" applyFont="1" applyFill="1" applyBorder="1" applyAlignment="1">
      <alignment horizontal="center" vertical="center"/>
    </xf>
    <xf numFmtId="0" fontId="19" fillId="3" borderId="23" xfId="0" applyFont="1" applyFill="1" applyBorder="1" applyAlignment="1">
      <alignment horizontal="center" vertical="center"/>
    </xf>
    <xf numFmtId="0" fontId="40" fillId="0" borderId="21" xfId="0" applyFont="1" applyBorder="1" applyAlignment="1">
      <alignment horizontal="left" vertical="center"/>
    </xf>
    <xf numFmtId="0" fontId="41" fillId="0" borderId="14" xfId="0" applyFont="1" applyBorder="1" applyAlignment="1">
      <alignment horizontal="left" vertical="center"/>
    </xf>
    <xf numFmtId="176" fontId="11" fillId="0" borderId="13" xfId="1" applyNumberFormat="1" applyFont="1" applyBorder="1" applyAlignment="1">
      <alignment horizontal="right" vertical="center"/>
    </xf>
    <xf numFmtId="176" fontId="11" fillId="0" borderId="15" xfId="1" applyNumberFormat="1" applyFont="1" applyBorder="1" applyAlignment="1">
      <alignment horizontal="right" vertical="center"/>
    </xf>
    <xf numFmtId="176" fontId="11" fillId="0" borderId="13" xfId="1" applyNumberFormat="1" applyFont="1" applyFill="1" applyBorder="1" applyAlignment="1">
      <alignment horizontal="right" vertical="center"/>
    </xf>
    <xf numFmtId="176" fontId="11" fillId="0" borderId="15" xfId="1" applyNumberFormat="1" applyFont="1" applyFill="1" applyBorder="1" applyAlignment="1">
      <alignment horizontal="right" vertical="center"/>
    </xf>
    <xf numFmtId="41" fontId="11" fillId="0" borderId="13" xfId="1" applyNumberFormat="1" applyFont="1" applyBorder="1" applyAlignment="1">
      <alignment horizontal="center" vertical="center"/>
    </xf>
    <xf numFmtId="41" fontId="11" fillId="0" borderId="14" xfId="1" applyNumberFormat="1" applyFont="1" applyBorder="1" applyAlignment="1">
      <alignment horizontal="center" vertical="center"/>
    </xf>
    <xf numFmtId="41" fontId="11" fillId="0" borderId="15" xfId="1" applyNumberFormat="1" applyFont="1" applyBorder="1" applyAlignment="1">
      <alignment horizontal="center" vertical="center"/>
    </xf>
    <xf numFmtId="0" fontId="40" fillId="0" borderId="21" xfId="0" applyFont="1" applyBorder="1" applyAlignment="1">
      <alignment horizontal="left" vertical="center" wrapText="1"/>
    </xf>
    <xf numFmtId="0" fontId="44" fillId="3" borderId="14" xfId="0" applyFont="1" applyFill="1" applyBorder="1" applyAlignment="1">
      <alignment horizontal="center" vertical="center"/>
    </xf>
    <xf numFmtId="0" fontId="11" fillId="0" borderId="21" xfId="0" applyFont="1" applyBorder="1" applyAlignment="1">
      <alignment horizontal="left" vertical="center" wrapText="1"/>
    </xf>
    <xf numFmtId="0" fontId="40" fillId="0" borderId="14" xfId="0" applyFont="1" applyBorder="1" applyAlignment="1">
      <alignment horizontal="left" vertical="center"/>
    </xf>
    <xf numFmtId="182" fontId="17" fillId="2" borderId="13" xfId="1" applyNumberFormat="1" applyFont="1" applyFill="1" applyBorder="1" applyAlignment="1">
      <alignment horizontal="right" vertical="center"/>
    </xf>
    <xf numFmtId="182" fontId="17" fillId="2" borderId="15" xfId="1" applyNumberFormat="1" applyFont="1" applyFill="1" applyBorder="1" applyAlignment="1">
      <alignment horizontal="right" vertical="center"/>
    </xf>
    <xf numFmtId="182" fontId="17" fillId="2" borderId="14" xfId="1" applyNumberFormat="1" applyFont="1" applyFill="1" applyBorder="1" applyAlignment="1">
      <alignment horizontal="right" vertical="center"/>
    </xf>
    <xf numFmtId="177" fontId="17" fillId="2" borderId="13" xfId="1" applyNumberFormat="1" applyFont="1" applyFill="1" applyBorder="1" applyAlignment="1">
      <alignment horizontal="right" vertical="center"/>
    </xf>
    <xf numFmtId="177" fontId="17" fillId="2" borderId="15" xfId="1" applyNumberFormat="1" applyFont="1" applyFill="1" applyBorder="1" applyAlignment="1">
      <alignment horizontal="right" vertical="center"/>
    </xf>
    <xf numFmtId="177" fontId="17" fillId="2" borderId="14" xfId="1" applyNumberFormat="1" applyFont="1" applyFill="1" applyBorder="1" applyAlignment="1">
      <alignment horizontal="left" vertical="center" wrapText="1"/>
    </xf>
    <xf numFmtId="177" fontId="17" fillId="2" borderId="14" xfId="1" applyNumberFormat="1" applyFont="1" applyFill="1" applyBorder="1" applyAlignment="1">
      <alignment horizontal="left" vertical="center"/>
    </xf>
    <xf numFmtId="177" fontId="17" fillId="2" borderId="15" xfId="1" applyNumberFormat="1" applyFont="1" applyFill="1" applyBorder="1" applyAlignment="1">
      <alignment horizontal="left" vertical="center"/>
    </xf>
    <xf numFmtId="177" fontId="17" fillId="2" borderId="13" xfId="1" applyNumberFormat="1" applyFont="1" applyFill="1" applyBorder="1" applyAlignment="1">
      <alignment horizontal="left" vertical="center"/>
    </xf>
    <xf numFmtId="176" fontId="11" fillId="0" borderId="23" xfId="1" applyNumberFormat="1" applyFont="1" applyBorder="1" applyAlignment="1">
      <alignment horizontal="left" vertical="center"/>
    </xf>
    <xf numFmtId="176" fontId="11" fillId="0" borderId="0" xfId="1" applyNumberFormat="1" applyFont="1" applyBorder="1" applyAlignment="1">
      <alignment horizontal="left" vertical="center"/>
    </xf>
    <xf numFmtId="176" fontId="11" fillId="0" borderId="22" xfId="1" applyNumberFormat="1" applyFont="1" applyBorder="1" applyAlignment="1">
      <alignment horizontal="left" vertical="center"/>
    </xf>
    <xf numFmtId="177" fontId="17" fillId="2" borderId="23" xfId="1" applyNumberFormat="1" applyFont="1" applyFill="1" applyBorder="1" applyAlignment="1">
      <alignment horizontal="left" vertical="center"/>
    </xf>
    <xf numFmtId="177" fontId="17" fillId="2" borderId="0" xfId="1" applyNumberFormat="1" applyFont="1" applyFill="1" applyBorder="1" applyAlignment="1">
      <alignment horizontal="left" vertical="center"/>
    </xf>
    <xf numFmtId="177" fontId="17" fillId="2" borderId="22" xfId="1" applyNumberFormat="1" applyFont="1" applyFill="1" applyBorder="1" applyAlignment="1">
      <alignment horizontal="left" vertical="center"/>
    </xf>
    <xf numFmtId="180" fontId="17" fillId="2" borderId="13" xfId="1" applyNumberFormat="1" applyFont="1" applyFill="1" applyBorder="1" applyAlignment="1">
      <alignment horizontal="right" vertical="center"/>
    </xf>
    <xf numFmtId="180" fontId="17" fillId="2" borderId="15" xfId="1" applyNumberFormat="1" applyFont="1" applyFill="1" applyBorder="1" applyAlignment="1">
      <alignment horizontal="right" vertical="center"/>
    </xf>
    <xf numFmtId="180" fontId="17" fillId="2" borderId="14" xfId="1" applyNumberFormat="1" applyFont="1" applyFill="1" applyBorder="1" applyAlignment="1">
      <alignment horizontal="right" vertical="center"/>
    </xf>
    <xf numFmtId="177" fontId="47" fillId="2" borderId="13" xfId="1" applyNumberFormat="1" applyFont="1" applyFill="1" applyBorder="1" applyAlignment="1">
      <alignment horizontal="left" vertical="center"/>
    </xf>
    <xf numFmtId="41" fontId="11" fillId="0" borderId="13" xfId="1" applyFont="1" applyBorder="1" applyAlignment="1">
      <alignment horizontal="center" vertical="center"/>
    </xf>
    <xf numFmtId="41" fontId="11" fillId="0" borderId="14" xfId="1" applyFont="1" applyBorder="1" applyAlignment="1">
      <alignment horizontal="center" vertical="center"/>
    </xf>
    <xf numFmtId="177" fontId="17" fillId="2" borderId="14" xfId="1" applyNumberFormat="1" applyFont="1" applyFill="1" applyBorder="1" applyAlignment="1">
      <alignment horizontal="right" vertical="center"/>
    </xf>
    <xf numFmtId="0" fontId="5" fillId="5" borderId="36" xfId="0" applyFont="1" applyFill="1" applyBorder="1" applyAlignment="1">
      <alignment horizontal="left" vertical="center"/>
    </xf>
    <xf numFmtId="0" fontId="5" fillId="5" borderId="40" xfId="0" applyFont="1" applyFill="1" applyBorder="1" applyAlignment="1">
      <alignment horizontal="left" vertical="center"/>
    </xf>
    <xf numFmtId="0" fontId="11" fillId="5" borderId="36" xfId="0" applyFont="1" applyFill="1" applyBorder="1" applyAlignment="1">
      <alignment horizontal="left" vertical="center" wrapText="1"/>
    </xf>
    <xf numFmtId="0" fontId="11" fillId="5" borderId="39" xfId="0" applyFont="1" applyFill="1" applyBorder="1" applyAlignment="1">
      <alignment horizontal="left" vertical="center" wrapText="1"/>
    </xf>
    <xf numFmtId="0" fontId="11" fillId="5" borderId="40" xfId="0" applyFont="1" applyFill="1" applyBorder="1" applyAlignment="1">
      <alignment horizontal="left" vertical="center" wrapText="1"/>
    </xf>
    <xf numFmtId="41" fontId="11" fillId="0" borderId="13" xfId="1" applyFont="1" applyBorder="1" applyAlignment="1">
      <alignment horizontal="right" vertical="center"/>
    </xf>
    <xf numFmtId="41" fontId="11" fillId="0" borderId="15" xfId="1" applyFont="1" applyBorder="1" applyAlignment="1">
      <alignment horizontal="right" vertical="center"/>
    </xf>
    <xf numFmtId="41" fontId="11" fillId="0" borderId="13" xfId="1" applyFont="1" applyBorder="1" applyAlignment="1">
      <alignment horizontal="left" vertical="center"/>
    </xf>
    <xf numFmtId="41" fontId="11" fillId="0" borderId="14" xfId="1" applyFont="1" applyBorder="1" applyAlignment="1">
      <alignment horizontal="left" vertical="center"/>
    </xf>
    <xf numFmtId="177" fontId="17" fillId="2" borderId="23" xfId="1" applyNumberFormat="1" applyFont="1" applyFill="1" applyBorder="1" applyAlignment="1">
      <alignment horizontal="left" vertical="center" wrapText="1"/>
    </xf>
    <xf numFmtId="177" fontId="17" fillId="0" borderId="13" xfId="1" applyNumberFormat="1" applyFont="1" applyFill="1" applyBorder="1" applyAlignment="1">
      <alignment horizontal="right" vertical="center"/>
    </xf>
    <xf numFmtId="177" fontId="17" fillId="0" borderId="15" xfId="1" applyNumberFormat="1" applyFont="1" applyFill="1" applyBorder="1" applyAlignment="1">
      <alignment horizontal="right" vertical="center"/>
    </xf>
    <xf numFmtId="185" fontId="17" fillId="2" borderId="9" xfId="1" applyNumberFormat="1" applyFont="1" applyFill="1" applyBorder="1" applyAlignment="1">
      <alignment horizontal="right" vertical="center"/>
    </xf>
    <xf numFmtId="185" fontId="17" fillId="2" borderId="14" xfId="1" applyNumberFormat="1" applyFont="1" applyFill="1" applyBorder="1" applyAlignment="1">
      <alignment horizontal="right" vertical="center"/>
    </xf>
    <xf numFmtId="177" fontId="17" fillId="2" borderId="9" xfId="1" applyNumberFormat="1" applyFont="1" applyFill="1" applyBorder="1" applyAlignment="1">
      <alignment horizontal="right" vertical="center"/>
    </xf>
    <xf numFmtId="185" fontId="17" fillId="2" borderId="13" xfId="1" applyNumberFormat="1" applyFont="1" applyFill="1" applyBorder="1" applyAlignment="1">
      <alignment horizontal="right" vertical="center"/>
    </xf>
    <xf numFmtId="185" fontId="17" fillId="2" borderId="15" xfId="1" applyNumberFormat="1" applyFont="1" applyFill="1" applyBorder="1" applyAlignment="1">
      <alignment horizontal="right" vertical="center"/>
    </xf>
    <xf numFmtId="177" fontId="17" fillId="2" borderId="15" xfId="1" applyNumberFormat="1" applyFont="1" applyFill="1" applyBorder="1" applyAlignment="1">
      <alignment horizontal="left" vertical="center" wrapText="1"/>
    </xf>
    <xf numFmtId="2" fontId="11" fillId="0" borderId="13" xfId="2" applyNumberFormat="1" applyFont="1" applyBorder="1" applyAlignment="1">
      <alignment horizontal="right" vertical="center"/>
    </xf>
    <xf numFmtId="2" fontId="11" fillId="0" borderId="15" xfId="2" applyNumberFormat="1" applyFont="1" applyBorder="1" applyAlignment="1">
      <alignment horizontal="right" vertical="center"/>
    </xf>
    <xf numFmtId="185" fontId="11" fillId="0" borderId="13" xfId="0" applyNumberFormat="1" applyFont="1" applyBorder="1" applyAlignment="1">
      <alignment horizontal="right" vertical="center"/>
    </xf>
    <xf numFmtId="185" fontId="11" fillId="0" borderId="14" xfId="0" applyNumberFormat="1" applyFont="1" applyBorder="1" applyAlignment="1">
      <alignment horizontal="right" vertical="center"/>
    </xf>
    <xf numFmtId="177" fontId="17" fillId="2" borderId="21" xfId="1" applyNumberFormat="1" applyFont="1" applyFill="1" applyBorder="1" applyAlignment="1">
      <alignment horizontal="left" vertical="center"/>
    </xf>
    <xf numFmtId="177" fontId="17" fillId="2" borderId="17" xfId="1" applyNumberFormat="1" applyFont="1" applyFill="1" applyBorder="1" applyAlignment="1">
      <alignment horizontal="left" vertical="center"/>
    </xf>
    <xf numFmtId="177" fontId="17" fillId="2" borderId="19" xfId="1" applyNumberFormat="1" applyFont="1" applyFill="1" applyBorder="1" applyAlignment="1">
      <alignment horizontal="left" vertical="center"/>
    </xf>
    <xf numFmtId="0" fontId="19" fillId="3" borderId="22" xfId="0" applyFont="1" applyFill="1" applyBorder="1" applyAlignment="1">
      <alignment horizontal="center" vertical="center"/>
    </xf>
    <xf numFmtId="177" fontId="20" fillId="0" borderId="13" xfId="0" applyNumberFormat="1" applyFont="1" applyBorder="1" applyAlignment="1">
      <alignment horizontal="center" vertical="center"/>
    </xf>
    <xf numFmtId="177" fontId="20" fillId="0" borderId="15" xfId="0" applyNumberFormat="1" applyFont="1" applyBorder="1" applyAlignment="1">
      <alignment horizontal="center" vertical="center"/>
    </xf>
    <xf numFmtId="176" fontId="20" fillId="0" borderId="23" xfId="1" applyNumberFormat="1" applyFont="1" applyBorder="1" applyAlignment="1">
      <alignment horizontal="left" vertical="center"/>
    </xf>
    <xf numFmtId="176" fontId="20" fillId="0" borderId="21" xfId="1" applyNumberFormat="1" applyFont="1" applyBorder="1" applyAlignment="1">
      <alignment horizontal="left" vertical="center"/>
    </xf>
    <xf numFmtId="176" fontId="20" fillId="0" borderId="22" xfId="1" applyNumberFormat="1" applyFont="1" applyBorder="1" applyAlignment="1">
      <alignment horizontal="left" vertical="center"/>
    </xf>
    <xf numFmtId="176" fontId="20" fillId="0" borderId="19" xfId="1" applyNumberFormat="1" applyFont="1" applyBorder="1" applyAlignment="1">
      <alignment horizontal="left" vertical="center"/>
    </xf>
    <xf numFmtId="176" fontId="11" fillId="0" borderId="21" xfId="1" applyNumberFormat="1" applyFont="1" applyBorder="1" applyAlignment="1">
      <alignment horizontal="left" vertical="center"/>
    </xf>
    <xf numFmtId="176" fontId="11" fillId="0" borderId="19" xfId="1" applyNumberFormat="1" applyFont="1" applyBorder="1" applyAlignment="1">
      <alignment horizontal="left" vertical="center"/>
    </xf>
    <xf numFmtId="178" fontId="11" fillId="0" borderId="13" xfId="1" applyNumberFormat="1" applyFont="1" applyBorder="1" applyAlignment="1">
      <alignment horizontal="center" vertical="center"/>
    </xf>
    <xf numFmtId="178" fontId="11" fillId="0" borderId="15" xfId="1" applyNumberFormat="1" applyFont="1" applyBorder="1" applyAlignment="1">
      <alignment horizontal="center" vertical="center"/>
    </xf>
    <xf numFmtId="179" fontId="11" fillId="0" borderId="13" xfId="2" applyNumberFormat="1" applyFont="1" applyBorder="1" applyAlignment="1">
      <alignment horizontal="right" vertical="center"/>
    </xf>
    <xf numFmtId="179" fontId="11" fillId="0" borderId="15" xfId="2" applyNumberFormat="1" applyFont="1" applyBorder="1" applyAlignment="1">
      <alignment horizontal="right" vertical="center"/>
    </xf>
    <xf numFmtId="0" fontId="11" fillId="0" borderId="13" xfId="2" applyNumberFormat="1" applyFont="1" applyBorder="1" applyAlignment="1">
      <alignment horizontal="right" vertical="center"/>
    </xf>
    <xf numFmtId="0" fontId="11" fillId="0" borderId="15" xfId="2" applyNumberFormat="1" applyFont="1" applyBorder="1" applyAlignment="1">
      <alignment horizontal="right" vertical="center"/>
    </xf>
    <xf numFmtId="177" fontId="17" fillId="0" borderId="9" xfId="1" applyNumberFormat="1" applyFont="1" applyFill="1" applyBorder="1" applyAlignment="1">
      <alignment horizontal="right" vertical="center"/>
    </xf>
    <xf numFmtId="41" fontId="11" fillId="0" borderId="14" xfId="1" applyFont="1" applyBorder="1" applyAlignment="1">
      <alignment horizontal="right" vertical="center"/>
    </xf>
    <xf numFmtId="0" fontId="11" fillId="0" borderId="21" xfId="0" applyFont="1" applyBorder="1">
      <alignment vertical="center"/>
    </xf>
    <xf numFmtId="0" fontId="11" fillId="0" borderId="17" xfId="0" applyFont="1" applyBorder="1">
      <alignment vertical="center"/>
    </xf>
    <xf numFmtId="0" fontId="11" fillId="0" borderId="19" xfId="0" applyFont="1" applyBorder="1">
      <alignment vertical="center"/>
    </xf>
    <xf numFmtId="0" fontId="20" fillId="0" borderId="23" xfId="0" applyFont="1" applyBorder="1" applyAlignment="1">
      <alignment horizontal="left" vertical="center"/>
    </xf>
    <xf numFmtId="0" fontId="11" fillId="0" borderId="0" xfId="0" applyFont="1" applyAlignment="1">
      <alignment horizontal="left" vertical="center"/>
    </xf>
    <xf numFmtId="0" fontId="11" fillId="0" borderId="23" xfId="0" applyFont="1" applyBorder="1" applyAlignment="1">
      <alignment horizontal="left" vertical="center" wrapText="1"/>
    </xf>
    <xf numFmtId="0" fontId="40" fillId="0" borderId="23" xfId="0" applyFont="1" applyBorder="1" applyAlignment="1">
      <alignment horizontal="center" vertical="center" wrapText="1"/>
    </xf>
    <xf numFmtId="0" fontId="11" fillId="0" borderId="0" xfId="0" applyFont="1" applyAlignment="1">
      <alignment horizontal="center" vertical="center"/>
    </xf>
    <xf numFmtId="0" fontId="11" fillId="0" borderId="22" xfId="0" applyFont="1" applyBorder="1" applyAlignment="1">
      <alignment horizontal="center" vertical="center"/>
    </xf>
    <xf numFmtId="0" fontId="40" fillId="0" borderId="23" xfId="0" applyFont="1" applyBorder="1" applyAlignment="1">
      <alignment horizontal="center" vertical="center"/>
    </xf>
    <xf numFmtId="179" fontId="41" fillId="0" borderId="14" xfId="2" applyNumberFormat="1" applyFont="1" applyBorder="1" applyAlignment="1">
      <alignment horizontal="left" vertical="center"/>
    </xf>
    <xf numFmtId="179" fontId="20" fillId="0" borderId="14" xfId="2" applyNumberFormat="1" applyFont="1" applyBorder="1" applyAlignment="1">
      <alignment horizontal="left" vertical="center"/>
    </xf>
    <xf numFmtId="179" fontId="20" fillId="0" borderId="15" xfId="2" applyNumberFormat="1" applyFont="1" applyBorder="1" applyAlignment="1">
      <alignment horizontal="left" vertical="center"/>
    </xf>
    <xf numFmtId="179" fontId="40" fillId="0" borderId="14" xfId="2" applyNumberFormat="1" applyFont="1" applyBorder="1" applyAlignment="1">
      <alignment horizontal="left" vertical="center"/>
    </xf>
    <xf numFmtId="179" fontId="11" fillId="0" borderId="14" xfId="2" applyNumberFormat="1" applyFont="1" applyBorder="1" applyAlignment="1">
      <alignment horizontal="left" vertical="center"/>
    </xf>
    <xf numFmtId="179" fontId="11" fillId="0" borderId="15" xfId="2" applyNumberFormat="1" applyFont="1" applyBorder="1" applyAlignment="1">
      <alignment horizontal="left" vertical="center"/>
    </xf>
    <xf numFmtId="0" fontId="54" fillId="2" borderId="0" xfId="0" applyFont="1" applyFill="1" applyAlignment="1">
      <alignment vertical="center"/>
    </xf>
    <xf numFmtId="0" fontId="54" fillId="2" borderId="0" xfId="0" applyFont="1" applyFill="1">
      <alignment vertical="center"/>
    </xf>
    <xf numFmtId="0" fontId="13" fillId="2" borderId="0" xfId="0" applyFont="1" applyFill="1" applyAlignment="1">
      <alignment vertical="center"/>
    </xf>
  </cellXfs>
  <cellStyles count="7">
    <cellStyle name="백분율" xfId="2" builtinId="5"/>
    <cellStyle name="백분율 4" xfId="5"/>
    <cellStyle name="쉼표 [0]" xfId="1" builtinId="6"/>
    <cellStyle name="쉼표 [0] 2" xfId="3"/>
    <cellStyle name="쉼표 [0] 2 2" xfId="6"/>
    <cellStyle name="표준" xfId="0" builtinId="0"/>
    <cellStyle name="표준 2" xfId="4"/>
  </cellStyles>
  <dxfs count="0"/>
  <tableStyles count="0" defaultTableStyle="TableStyleMedium2" defaultPivotStyle="PivotStyleLight16"/>
  <colors>
    <mruColors>
      <color rgb="FF0B1966"/>
      <color rgb="FF333F4F"/>
      <color rgb="FF595959"/>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441366</xdr:colOff>
      <xdr:row>27</xdr:row>
      <xdr:rowOff>13854</xdr:rowOff>
    </xdr:from>
    <xdr:to>
      <xdr:col>5</xdr:col>
      <xdr:colOff>514300</xdr:colOff>
      <xdr:row>30</xdr:row>
      <xdr:rowOff>112914</xdr:rowOff>
    </xdr:to>
    <xdr:pic>
      <xdr:nvPicPr>
        <xdr:cNvPr id="3" name="그림 2" descr="All Business Line | Business Line | Companies in the Group | About Us | SHINHAN  FINANCIAL GROUP">
          <a:extLst>
            <a:ext uri="{FF2B5EF4-FFF2-40B4-BE49-F238E27FC236}">
              <a16:creationId xmlns:a16="http://schemas.microsoft.com/office/drawing/2014/main" id="{47A07EB5-5FF7-4A26-A7B6-42AB16B0CE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70421" y="5680363"/>
          <a:ext cx="3328752" cy="680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326571</xdr:colOff>
      <xdr:row>158</xdr:row>
      <xdr:rowOff>152400</xdr:rowOff>
    </xdr:from>
    <xdr:to>
      <xdr:col>6</xdr:col>
      <xdr:colOff>589657</xdr:colOff>
      <xdr:row>175</xdr:row>
      <xdr:rowOff>84525</xdr:rowOff>
    </xdr:to>
    <xdr:pic>
      <xdr:nvPicPr>
        <xdr:cNvPr id="3" name="그림 1">
          <a:extLst>
            <a:ext uri="{FF2B5EF4-FFF2-40B4-BE49-F238E27FC236}">
              <a16:creationId xmlns:a16="http://schemas.microsoft.com/office/drawing/2014/main" id="{6615F2DE-E622-4642-81DB-C3FCC25C33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15885" y="34594800"/>
          <a:ext cx="5869229" cy="30780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370115</xdr:colOff>
      <xdr:row>181</xdr:row>
      <xdr:rowOff>53791</xdr:rowOff>
    </xdr:from>
    <xdr:to>
      <xdr:col>6</xdr:col>
      <xdr:colOff>307339</xdr:colOff>
      <xdr:row>196</xdr:row>
      <xdr:rowOff>89442</xdr:rowOff>
    </xdr:to>
    <xdr:pic>
      <xdr:nvPicPr>
        <xdr:cNvPr id="2" name="그림 1">
          <a:extLst>
            <a:ext uri="{FF2B5EF4-FFF2-40B4-BE49-F238E27FC236}">
              <a16:creationId xmlns:a16="http://schemas.microsoft.com/office/drawing/2014/main" id="{C1C4195B-51AA-4D04-B75E-4968D41B22C2}"/>
            </a:ext>
          </a:extLst>
        </xdr:cNvPr>
        <xdr:cNvPicPr>
          <a:picLocks noChangeAspect="1"/>
        </xdr:cNvPicPr>
      </xdr:nvPicPr>
      <xdr:blipFill>
        <a:blip xmlns:r="http://schemas.openxmlformats.org/officeDocument/2006/relationships" r:embed="rId2"/>
        <a:stretch>
          <a:fillRect/>
        </a:stretch>
      </xdr:blipFill>
      <xdr:spPr>
        <a:xfrm>
          <a:off x="1959429" y="38796048"/>
          <a:ext cx="5543367" cy="2811508"/>
        </a:xfrm>
        <a:prstGeom prst="rect">
          <a:avLst/>
        </a:prstGeom>
      </xdr:spPr>
    </xdr:pic>
    <xdr:clientData/>
  </xdr:twoCellAnchor>
  <xdr:twoCellAnchor>
    <xdr:from>
      <xdr:col>4</xdr:col>
      <xdr:colOff>451435</xdr:colOff>
      <xdr:row>187</xdr:row>
      <xdr:rowOff>41624</xdr:rowOff>
    </xdr:from>
    <xdr:to>
      <xdr:col>5</xdr:col>
      <xdr:colOff>849085</xdr:colOff>
      <xdr:row>189</xdr:row>
      <xdr:rowOff>167130</xdr:rowOff>
    </xdr:to>
    <xdr:sp macro="" textlink="">
      <xdr:nvSpPr>
        <xdr:cNvPr id="4" name="TextBox 3">
          <a:extLst>
            <a:ext uri="{FF2B5EF4-FFF2-40B4-BE49-F238E27FC236}">
              <a16:creationId xmlns:a16="http://schemas.microsoft.com/office/drawing/2014/main" id="{A4E32630-E13A-4213-AD16-198405CC5322}"/>
            </a:ext>
          </a:extLst>
        </xdr:cNvPr>
        <xdr:cNvSpPr txBox="1"/>
      </xdr:nvSpPr>
      <xdr:spPr>
        <a:xfrm>
          <a:off x="4805721" y="39894224"/>
          <a:ext cx="1475335" cy="495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Minimum reference score: 600bp</a:t>
          </a:r>
          <a:endParaRPr lang="ko-KR" altLang="en-US" sz="1100"/>
        </a:p>
      </xdr:txBody>
    </xdr:sp>
    <xdr:clientData/>
  </xdr:twoCellAnchor>
  <xdr:twoCellAnchor>
    <xdr:from>
      <xdr:col>5</xdr:col>
      <xdr:colOff>1177577</xdr:colOff>
      <xdr:row>184</xdr:row>
      <xdr:rowOff>68518</xdr:rowOff>
    </xdr:from>
    <xdr:to>
      <xdr:col>6</xdr:col>
      <xdr:colOff>666589</xdr:colOff>
      <xdr:row>190</xdr:row>
      <xdr:rowOff>77484</xdr:rowOff>
    </xdr:to>
    <xdr:sp macro="" textlink="">
      <xdr:nvSpPr>
        <xdr:cNvPr id="5" name="TextBox 4">
          <a:extLst>
            <a:ext uri="{FF2B5EF4-FFF2-40B4-BE49-F238E27FC236}">
              <a16:creationId xmlns:a16="http://schemas.microsoft.com/office/drawing/2014/main" id="{B3FA504C-5C51-47F8-A521-D2D9057DD462}"/>
            </a:ext>
          </a:extLst>
        </xdr:cNvPr>
        <xdr:cNvSpPr txBox="1"/>
      </xdr:nvSpPr>
      <xdr:spPr>
        <a:xfrm>
          <a:off x="6609548" y="39365947"/>
          <a:ext cx="1252498" cy="11193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50"/>
            <a:t>Scale</a:t>
          </a:r>
        </a:p>
        <a:p>
          <a:r>
            <a:rPr lang="en-US" altLang="ko-KR" sz="1050"/>
            <a:t>Interconnectivity</a:t>
          </a:r>
        </a:p>
        <a:p>
          <a:r>
            <a:rPr lang="en-US" altLang="ko-KR" sz="1050"/>
            <a:t>Replaceability</a:t>
          </a:r>
        </a:p>
        <a:p>
          <a:r>
            <a:rPr lang="en-US" altLang="ko-KR" sz="1050"/>
            <a:t>Complexity</a:t>
          </a:r>
        </a:p>
        <a:p>
          <a:r>
            <a:rPr lang="en-US" altLang="ko-KR" sz="1050"/>
            <a:t>Special domestic demand</a:t>
          </a:r>
          <a:endParaRPr lang="ko-KR" altLang="en-US" sz="1050"/>
        </a:p>
      </xdr:txBody>
    </xdr:sp>
    <xdr:clientData/>
  </xdr:twoCellAnchor>
  <xdr:twoCellAnchor>
    <xdr:from>
      <xdr:col>5</xdr:col>
      <xdr:colOff>1272986</xdr:colOff>
      <xdr:row>161</xdr:row>
      <xdr:rowOff>17930</xdr:rowOff>
    </xdr:from>
    <xdr:to>
      <xdr:col>6</xdr:col>
      <xdr:colOff>761998</xdr:colOff>
      <xdr:row>167</xdr:row>
      <xdr:rowOff>26895</xdr:rowOff>
    </xdr:to>
    <xdr:sp macro="" textlink="">
      <xdr:nvSpPr>
        <xdr:cNvPr id="6" name="TextBox 5">
          <a:extLst>
            <a:ext uri="{FF2B5EF4-FFF2-40B4-BE49-F238E27FC236}">
              <a16:creationId xmlns:a16="http://schemas.microsoft.com/office/drawing/2014/main" id="{7D1DE67B-B9C8-48E4-A998-ED0660A9BD03}"/>
            </a:ext>
          </a:extLst>
        </xdr:cNvPr>
        <xdr:cNvSpPr txBox="1"/>
      </xdr:nvSpPr>
      <xdr:spPr>
        <a:xfrm>
          <a:off x="6705598" y="34845812"/>
          <a:ext cx="1255059" cy="10847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050"/>
            <a:t>Scale</a:t>
          </a:r>
        </a:p>
        <a:p>
          <a:r>
            <a:rPr lang="en-US" altLang="ko-KR" sz="1050"/>
            <a:t>Interconnectivity</a:t>
          </a:r>
        </a:p>
        <a:p>
          <a:r>
            <a:rPr lang="en-US" altLang="ko-KR" sz="1050"/>
            <a:t>Replaceability</a:t>
          </a:r>
        </a:p>
        <a:p>
          <a:r>
            <a:rPr lang="en-US" altLang="ko-KR" sz="1050"/>
            <a:t>Complexity</a:t>
          </a:r>
        </a:p>
        <a:p>
          <a:r>
            <a:rPr lang="en-US" altLang="ko-KR" sz="1050"/>
            <a:t>Special domestic demand</a:t>
          </a:r>
          <a:endParaRPr lang="ko-KR" altLang="en-US" sz="1050"/>
        </a:p>
      </xdr:txBody>
    </xdr:sp>
    <xdr:clientData/>
  </xdr:twoCellAnchor>
  <xdr:twoCellAnchor>
    <xdr:from>
      <xdr:col>4</xdr:col>
      <xdr:colOff>423260</xdr:colOff>
      <xdr:row>182</xdr:row>
      <xdr:rowOff>129350</xdr:rowOff>
    </xdr:from>
    <xdr:to>
      <xdr:col>5</xdr:col>
      <xdr:colOff>820910</xdr:colOff>
      <xdr:row>185</xdr:row>
      <xdr:rowOff>69799</xdr:rowOff>
    </xdr:to>
    <xdr:sp macro="" textlink="">
      <xdr:nvSpPr>
        <xdr:cNvPr id="7" name="TextBox 6">
          <a:extLst>
            <a:ext uri="{FF2B5EF4-FFF2-40B4-BE49-F238E27FC236}">
              <a16:creationId xmlns:a16="http://schemas.microsoft.com/office/drawing/2014/main" id="{7B49F0A6-6CF1-4DDC-B6DD-60D728AC472E}"/>
            </a:ext>
          </a:extLst>
        </xdr:cNvPr>
        <xdr:cNvSpPr txBox="1"/>
      </xdr:nvSpPr>
      <xdr:spPr>
        <a:xfrm>
          <a:off x="4777546" y="39056664"/>
          <a:ext cx="1475335" cy="4956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ko-KR" altLang="ko-KR" sz="1100" b="0" i="0">
              <a:solidFill>
                <a:schemeClr val="dk1"/>
              </a:solidFill>
              <a:effectLst/>
              <a:latin typeface="+mn-lt"/>
              <a:ea typeface="+mn-ea"/>
              <a:cs typeface="+mn-cs"/>
            </a:rPr>
            <a:t>Lower preliminary interval score</a:t>
          </a:r>
          <a:r>
            <a:rPr lang="en-US" altLang="ko-KR" sz="1100"/>
            <a:t>: 1400bp</a:t>
          </a:r>
          <a:endParaRPr lang="ko-KR" altLang="en-US" sz="1100"/>
        </a:p>
      </xdr:txBody>
    </xdr:sp>
    <xdr:clientData/>
  </xdr:twoCellAnchor>
  <xdr:twoCellAnchor>
    <xdr:from>
      <xdr:col>3</xdr:col>
      <xdr:colOff>1267863</xdr:colOff>
      <xdr:row>165</xdr:row>
      <xdr:rowOff>150480</xdr:rowOff>
    </xdr:from>
    <xdr:to>
      <xdr:col>5</xdr:col>
      <xdr:colOff>283027</xdr:colOff>
      <xdr:row>168</xdr:row>
      <xdr:rowOff>90930</xdr:rowOff>
    </xdr:to>
    <xdr:sp macro="" textlink="">
      <xdr:nvSpPr>
        <xdr:cNvPr id="8" name="TextBox 7">
          <a:extLst>
            <a:ext uri="{FF2B5EF4-FFF2-40B4-BE49-F238E27FC236}">
              <a16:creationId xmlns:a16="http://schemas.microsoft.com/office/drawing/2014/main" id="{4168D70A-FF9C-4FDB-A20A-37C5D5FFFAC0}"/>
            </a:ext>
          </a:extLst>
        </xdr:cNvPr>
        <xdr:cNvSpPr txBox="1"/>
      </xdr:nvSpPr>
      <xdr:spPr>
        <a:xfrm>
          <a:off x="4239663" y="35888280"/>
          <a:ext cx="1475335" cy="4956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Minimum reference score: 600bp</a:t>
          </a:r>
          <a:endParaRPr lang="ko-KR" altLang="en-US" sz="1100"/>
        </a:p>
      </xdr:txBody>
    </xdr:sp>
    <xdr:clientData/>
  </xdr:twoCellAnchor>
  <xdr:twoCellAnchor>
    <xdr:from>
      <xdr:col>3</xdr:col>
      <xdr:colOff>1239688</xdr:colOff>
      <xdr:row>161</xdr:row>
      <xdr:rowOff>53150</xdr:rowOff>
    </xdr:from>
    <xdr:to>
      <xdr:col>5</xdr:col>
      <xdr:colOff>254852</xdr:colOff>
      <xdr:row>163</xdr:row>
      <xdr:rowOff>178656</xdr:rowOff>
    </xdr:to>
    <xdr:sp macro="" textlink="">
      <xdr:nvSpPr>
        <xdr:cNvPr id="9" name="TextBox 8">
          <a:extLst>
            <a:ext uri="{FF2B5EF4-FFF2-40B4-BE49-F238E27FC236}">
              <a16:creationId xmlns:a16="http://schemas.microsoft.com/office/drawing/2014/main" id="{108663D6-E501-414F-AF01-758B9A30AD43}"/>
            </a:ext>
          </a:extLst>
        </xdr:cNvPr>
        <xdr:cNvSpPr txBox="1"/>
      </xdr:nvSpPr>
      <xdr:spPr>
        <a:xfrm>
          <a:off x="4211488" y="35050721"/>
          <a:ext cx="1475335" cy="4956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ko-KR" altLang="ko-KR" sz="1100" b="0" i="0">
              <a:solidFill>
                <a:schemeClr val="dk1"/>
              </a:solidFill>
              <a:effectLst/>
              <a:latin typeface="+mn-lt"/>
              <a:ea typeface="+mn-ea"/>
              <a:cs typeface="+mn-cs"/>
            </a:rPr>
            <a:t>Lower preliminary interval score</a:t>
          </a:r>
          <a:r>
            <a:rPr lang="en-US" altLang="ko-KR" sz="1100"/>
            <a:t>: 1400bp</a:t>
          </a:r>
          <a:endParaRPr lang="ko-KR" altLang="en-US" sz="1100"/>
        </a:p>
      </xdr:txBody>
    </xdr:sp>
    <xdr:clientData/>
  </xdr:twoCellAnchor>
  <xdr:twoCellAnchor>
    <xdr:from>
      <xdr:col>2</xdr:col>
      <xdr:colOff>502920</xdr:colOff>
      <xdr:row>195</xdr:row>
      <xdr:rowOff>91440</xdr:rowOff>
    </xdr:from>
    <xdr:to>
      <xdr:col>2</xdr:col>
      <xdr:colOff>1051560</xdr:colOff>
      <xdr:row>197</xdr:row>
      <xdr:rowOff>175260</xdr:rowOff>
    </xdr:to>
    <xdr:sp macro="" textlink="">
      <xdr:nvSpPr>
        <xdr:cNvPr id="10" name="직사각형 9">
          <a:extLst>
            <a:ext uri="{FF2B5EF4-FFF2-40B4-BE49-F238E27FC236}">
              <a16:creationId xmlns:a16="http://schemas.microsoft.com/office/drawing/2014/main" id="{C86322EA-8DC7-45F4-B52B-E5CFC00B4E97}"/>
            </a:ext>
          </a:extLst>
        </xdr:cNvPr>
        <xdr:cNvSpPr/>
      </xdr:nvSpPr>
      <xdr:spPr>
        <a:xfrm>
          <a:off x="2087880" y="41300400"/>
          <a:ext cx="548640" cy="44958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ko-KR" sz="800">
              <a:solidFill>
                <a:sysClr val="windowText" lastClr="000000"/>
              </a:solidFill>
            </a:rPr>
            <a:t>Shinhan Financail</a:t>
          </a:r>
          <a:r>
            <a:rPr lang="en-US" altLang="ko-KR" sz="800" baseline="0">
              <a:solidFill>
                <a:sysClr val="windowText" lastClr="000000"/>
              </a:solidFill>
            </a:rPr>
            <a:t> Group</a:t>
          </a:r>
          <a:endParaRPr lang="ko-KR" altLang="en-US" sz="800">
            <a:solidFill>
              <a:sysClr val="windowText" lastClr="000000"/>
            </a:solidFill>
          </a:endParaRPr>
        </a:p>
      </xdr:txBody>
    </xdr:sp>
    <xdr:clientData/>
  </xdr:twoCellAnchor>
  <xdr:twoCellAnchor>
    <xdr:from>
      <xdr:col>2</xdr:col>
      <xdr:colOff>784860</xdr:colOff>
      <xdr:row>194</xdr:row>
      <xdr:rowOff>175260</xdr:rowOff>
    </xdr:from>
    <xdr:to>
      <xdr:col>2</xdr:col>
      <xdr:colOff>784860</xdr:colOff>
      <xdr:row>195</xdr:row>
      <xdr:rowOff>68580</xdr:rowOff>
    </xdr:to>
    <xdr:cxnSp macro="">
      <xdr:nvCxnSpPr>
        <xdr:cNvPr id="12" name="직선 화살표 연결선 11">
          <a:extLst>
            <a:ext uri="{FF2B5EF4-FFF2-40B4-BE49-F238E27FC236}">
              <a16:creationId xmlns:a16="http://schemas.microsoft.com/office/drawing/2014/main" id="{7E25D077-A67F-48BC-965B-5B07E92C01AC}"/>
            </a:ext>
          </a:extLst>
        </xdr:cNvPr>
        <xdr:cNvCxnSpPr/>
      </xdr:nvCxnSpPr>
      <xdr:spPr>
        <a:xfrm flipV="1">
          <a:off x="2369820" y="41201340"/>
          <a:ext cx="0" cy="762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1112520</xdr:colOff>
      <xdr:row>195</xdr:row>
      <xdr:rowOff>83820</xdr:rowOff>
    </xdr:from>
    <xdr:to>
      <xdr:col>3</xdr:col>
      <xdr:colOff>281940</xdr:colOff>
      <xdr:row>197</xdr:row>
      <xdr:rowOff>167640</xdr:rowOff>
    </xdr:to>
    <xdr:sp macro="" textlink="">
      <xdr:nvSpPr>
        <xdr:cNvPr id="13" name="직사각형 12">
          <a:extLst>
            <a:ext uri="{FF2B5EF4-FFF2-40B4-BE49-F238E27FC236}">
              <a16:creationId xmlns:a16="http://schemas.microsoft.com/office/drawing/2014/main" id="{AC2C2B63-DED1-4E80-AE04-C9115C994D48}"/>
            </a:ext>
          </a:extLst>
        </xdr:cNvPr>
        <xdr:cNvSpPr/>
      </xdr:nvSpPr>
      <xdr:spPr>
        <a:xfrm>
          <a:off x="2697480" y="41292780"/>
          <a:ext cx="548640" cy="44958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ko-KR" sz="800">
              <a:solidFill>
                <a:sysClr val="windowText" lastClr="000000"/>
              </a:solidFill>
            </a:rPr>
            <a:t>Shinhan Bank</a:t>
          </a:r>
          <a:endParaRPr lang="ko-KR" altLang="en-US" sz="800">
            <a:solidFill>
              <a:sysClr val="windowText" lastClr="000000"/>
            </a:solidFill>
          </a:endParaRPr>
        </a:p>
      </xdr:txBody>
    </xdr:sp>
    <xdr:clientData/>
  </xdr:twoCellAnchor>
  <xdr:twoCellAnchor>
    <xdr:from>
      <xdr:col>2</xdr:col>
      <xdr:colOff>1242060</xdr:colOff>
      <xdr:row>194</xdr:row>
      <xdr:rowOff>160020</xdr:rowOff>
    </xdr:from>
    <xdr:to>
      <xdr:col>2</xdr:col>
      <xdr:colOff>1242060</xdr:colOff>
      <xdr:row>195</xdr:row>
      <xdr:rowOff>53340</xdr:rowOff>
    </xdr:to>
    <xdr:cxnSp macro="">
      <xdr:nvCxnSpPr>
        <xdr:cNvPr id="14" name="직선 화살표 연결선 13">
          <a:extLst>
            <a:ext uri="{FF2B5EF4-FFF2-40B4-BE49-F238E27FC236}">
              <a16:creationId xmlns:a16="http://schemas.microsoft.com/office/drawing/2014/main" id="{220D3135-E3AD-4400-B808-0E9B06AAA46E}"/>
            </a:ext>
          </a:extLst>
        </xdr:cNvPr>
        <xdr:cNvCxnSpPr/>
      </xdr:nvCxnSpPr>
      <xdr:spPr>
        <a:xfrm flipV="1">
          <a:off x="2827020" y="41186100"/>
          <a:ext cx="0" cy="7620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B1966"/>
    <pageSetUpPr autoPageBreaks="0" fitToPage="1"/>
  </sheetPr>
  <dimension ref="B1:H48"/>
  <sheetViews>
    <sheetView showGridLines="0" tabSelected="1" zoomScale="55" zoomScaleNormal="55" zoomScaleSheetLayoutView="85" workbookViewId="0">
      <selection activeCell="F54" sqref="F54"/>
    </sheetView>
  </sheetViews>
  <sheetFormatPr defaultColWidth="9" defaultRowHeight="18"/>
  <cols>
    <col min="1" max="1" width="5.19921875" style="4" customWidth="1"/>
    <col min="2" max="2" width="5.5" style="4" customWidth="1"/>
    <col min="3" max="5" width="42.796875" style="4" customWidth="1"/>
    <col min="6" max="6" width="40.5" style="4" customWidth="1"/>
    <col min="7" max="7" width="40.8984375" style="4" customWidth="1"/>
    <col min="8" max="8" width="39.69921875" style="4" customWidth="1"/>
    <col min="9" max="16384" width="9" style="4"/>
  </cols>
  <sheetData>
    <row r="1" spans="2:8" ht="15" customHeight="1"/>
    <row r="2" spans="2:8" ht="15" customHeight="1"/>
    <row r="3" spans="2:8" ht="15" customHeight="1"/>
    <row r="4" spans="2:8" ht="15" customHeight="1">
      <c r="B4" s="22"/>
      <c r="C4" s="21"/>
      <c r="D4" s="21"/>
      <c r="E4" s="21"/>
      <c r="F4" s="21"/>
      <c r="G4" s="21"/>
      <c r="H4" s="20"/>
    </row>
    <row r="5" spans="2:8" ht="15" customHeight="1">
      <c r="B5" s="12"/>
      <c r="H5" s="13"/>
    </row>
    <row r="6" spans="2:8" ht="15" customHeight="1">
      <c r="B6" s="284" t="s">
        <v>42</v>
      </c>
      <c r="C6" s="285"/>
      <c r="D6" s="285"/>
      <c r="E6" s="285"/>
      <c r="F6" s="285"/>
      <c r="G6" s="285"/>
      <c r="H6" s="286"/>
    </row>
    <row r="7" spans="2:8" ht="15.6" customHeight="1">
      <c r="B7" s="284"/>
      <c r="C7" s="285"/>
      <c r="D7" s="285"/>
      <c r="E7" s="285"/>
      <c r="F7" s="285"/>
      <c r="G7" s="285"/>
      <c r="H7" s="286"/>
    </row>
    <row r="8" spans="2:8" ht="15.6" customHeight="1">
      <c r="B8" s="12"/>
      <c r="E8" s="19"/>
      <c r="F8" s="19"/>
      <c r="H8" s="13"/>
    </row>
    <row r="9" spans="2:8">
      <c r="B9" s="12"/>
      <c r="H9" s="13"/>
    </row>
    <row r="10" spans="2:8">
      <c r="B10" s="12"/>
      <c r="H10" s="13"/>
    </row>
    <row r="11" spans="2:8">
      <c r="B11" s="12"/>
      <c r="C11" s="18"/>
      <c r="D11" s="17"/>
      <c r="E11" s="17"/>
      <c r="F11" s="17"/>
      <c r="G11" s="17"/>
      <c r="H11" s="16"/>
    </row>
    <row r="12" spans="2:8" ht="20.399999999999999">
      <c r="B12" s="12"/>
      <c r="C12" s="270" t="s">
        <v>161</v>
      </c>
      <c r="D12" s="270" t="s">
        <v>162</v>
      </c>
      <c r="E12" s="270" t="s">
        <v>624</v>
      </c>
      <c r="F12" s="270" t="s">
        <v>382</v>
      </c>
      <c r="G12" s="270" t="s">
        <v>427</v>
      </c>
      <c r="H12" s="271" t="s">
        <v>545</v>
      </c>
    </row>
    <row r="13" spans="2:8" ht="20.399999999999999">
      <c r="B13" s="12"/>
      <c r="D13" s="15"/>
      <c r="E13" s="15"/>
      <c r="F13" s="15"/>
      <c r="G13" s="15"/>
      <c r="H13" s="14"/>
    </row>
    <row r="14" spans="2:8">
      <c r="B14" s="12"/>
      <c r="C14" s="4" t="s">
        <v>43</v>
      </c>
      <c r="D14" s="4" t="s">
        <v>19</v>
      </c>
      <c r="E14" s="4" t="s">
        <v>300</v>
      </c>
      <c r="F14" s="4" t="s">
        <v>383</v>
      </c>
      <c r="G14" s="4" t="s">
        <v>444</v>
      </c>
      <c r="H14" s="13" t="s">
        <v>547</v>
      </c>
    </row>
    <row r="15" spans="2:8">
      <c r="B15" s="12"/>
      <c r="C15" s="4" t="s">
        <v>69</v>
      </c>
      <c r="D15" s="4" t="s">
        <v>183</v>
      </c>
      <c r="E15" s="4" t="s">
        <v>315</v>
      </c>
      <c r="F15" s="4" t="s">
        <v>391</v>
      </c>
      <c r="G15" s="4" t="s">
        <v>443</v>
      </c>
      <c r="H15" s="13" t="s">
        <v>550</v>
      </c>
    </row>
    <row r="16" spans="2:8">
      <c r="B16" s="12"/>
      <c r="C16" s="4" t="s">
        <v>72</v>
      </c>
      <c r="D16" s="4" t="s">
        <v>185</v>
      </c>
      <c r="E16" s="4" t="s">
        <v>332</v>
      </c>
      <c r="F16" s="4" t="s">
        <v>400</v>
      </c>
      <c r="G16" s="4" t="s">
        <v>450</v>
      </c>
      <c r="H16" s="13" t="s">
        <v>590</v>
      </c>
    </row>
    <row r="17" spans="2:8">
      <c r="B17" s="12"/>
      <c r="C17" s="4" t="s">
        <v>76</v>
      </c>
      <c r="D17" s="4" t="s">
        <v>201</v>
      </c>
      <c r="E17" s="4" t="s">
        <v>353</v>
      </c>
      <c r="F17" s="4" t="s">
        <v>413</v>
      </c>
      <c r="G17" s="4" t="s">
        <v>453</v>
      </c>
      <c r="H17" s="13" t="s">
        <v>607</v>
      </c>
    </row>
    <row r="18" spans="2:8" ht="15" customHeight="1">
      <c r="B18" s="12"/>
      <c r="C18" s="4" t="s">
        <v>97</v>
      </c>
      <c r="D18" s="4" t="s">
        <v>200</v>
      </c>
      <c r="E18" s="4" t="s">
        <v>360</v>
      </c>
      <c r="F18" s="4" t="s">
        <v>418</v>
      </c>
      <c r="G18" s="4" t="s">
        <v>463</v>
      </c>
      <c r="H18" s="13" t="s">
        <v>608</v>
      </c>
    </row>
    <row r="19" spans="2:8" ht="15" customHeight="1">
      <c r="B19" s="12"/>
      <c r="C19" s="4" t="s">
        <v>104</v>
      </c>
      <c r="D19" s="4" t="s">
        <v>234</v>
      </c>
      <c r="E19" s="4" t="s">
        <v>365</v>
      </c>
      <c r="G19" s="4" t="s">
        <v>472</v>
      </c>
      <c r="H19" s="13" t="s">
        <v>609</v>
      </c>
    </row>
    <row r="20" spans="2:8" ht="15" customHeight="1">
      <c r="B20" s="12"/>
      <c r="C20" s="4" t="s">
        <v>108</v>
      </c>
      <c r="D20" s="4" t="s">
        <v>263</v>
      </c>
      <c r="E20" s="4" t="s">
        <v>374</v>
      </c>
      <c r="G20" s="4" t="s">
        <v>478</v>
      </c>
      <c r="H20" s="13" t="s">
        <v>610</v>
      </c>
    </row>
    <row r="21" spans="2:8" ht="15" customHeight="1">
      <c r="B21" s="12"/>
      <c r="C21" s="4" t="s">
        <v>116</v>
      </c>
      <c r="D21" s="4" t="s">
        <v>264</v>
      </c>
      <c r="G21" s="4" t="s">
        <v>498</v>
      </c>
      <c r="H21" s="13" t="s">
        <v>613</v>
      </c>
    </row>
    <row r="22" spans="2:8" ht="15" customHeight="1">
      <c r="B22" s="12"/>
      <c r="C22" s="4" t="s">
        <v>138</v>
      </c>
      <c r="D22" s="4" t="s">
        <v>287</v>
      </c>
      <c r="G22" s="4" t="s">
        <v>499</v>
      </c>
      <c r="H22" s="13" t="s">
        <v>618</v>
      </c>
    </row>
    <row r="23" spans="2:8" ht="15" customHeight="1">
      <c r="B23" s="12"/>
      <c r="C23" s="4" t="s">
        <v>157</v>
      </c>
      <c r="G23" s="4" t="s">
        <v>506</v>
      </c>
      <c r="H23" s="13"/>
    </row>
    <row r="24" spans="2:8" ht="15" customHeight="1">
      <c r="B24" s="12"/>
      <c r="G24" s="4" t="s">
        <v>513</v>
      </c>
      <c r="H24" s="13"/>
    </row>
    <row r="25" spans="2:8" ht="15" customHeight="1">
      <c r="B25" s="12"/>
      <c r="G25" s="4" t="s">
        <v>531</v>
      </c>
      <c r="H25" s="13"/>
    </row>
    <row r="26" spans="2:8" ht="15" customHeight="1">
      <c r="B26" s="12"/>
      <c r="G26" s="4" t="s">
        <v>538</v>
      </c>
      <c r="H26" s="13"/>
    </row>
    <row r="27" spans="2:8" ht="15" customHeight="1">
      <c r="B27" s="12"/>
      <c r="E27" s="11"/>
      <c r="F27" s="11"/>
      <c r="G27" s="11" t="s">
        <v>541</v>
      </c>
      <c r="H27" s="10"/>
    </row>
    <row r="28" spans="2:8" ht="15" customHeight="1">
      <c r="B28" s="12"/>
      <c r="E28" s="11"/>
      <c r="F28" s="11"/>
      <c r="G28" s="11"/>
      <c r="H28" s="10"/>
    </row>
    <row r="29" spans="2:8" ht="15" customHeight="1">
      <c r="B29" s="12"/>
      <c r="E29" s="11"/>
      <c r="F29" s="11"/>
      <c r="G29" s="11"/>
      <c r="H29" s="10"/>
    </row>
    <row r="30" spans="2:8" ht="15" customHeight="1">
      <c r="B30" s="12"/>
      <c r="E30" s="11"/>
      <c r="F30" s="11"/>
      <c r="G30" s="11"/>
      <c r="H30" s="10"/>
    </row>
    <row r="31" spans="2:8" ht="15" customHeight="1">
      <c r="B31" s="12"/>
      <c r="E31" s="11"/>
      <c r="F31" s="11"/>
      <c r="G31" s="11"/>
      <c r="H31" s="10"/>
    </row>
    <row r="32" spans="2:8" ht="15" customHeight="1">
      <c r="B32" s="12"/>
      <c r="C32"/>
      <c r="E32" s="11"/>
      <c r="F32" s="11"/>
      <c r="G32" s="11"/>
      <c r="H32" s="10"/>
    </row>
    <row r="33" spans="2:8" ht="15" customHeight="1">
      <c r="B33" s="12"/>
      <c r="C33" s="474"/>
      <c r="D33" s="11"/>
      <c r="E33" s="11"/>
      <c r="F33" s="11"/>
      <c r="H33" s="10"/>
    </row>
    <row r="34" spans="2:8" ht="15" customHeight="1">
      <c r="B34" s="12"/>
      <c r="C34" s="474" t="s">
        <v>628</v>
      </c>
      <c r="D34" s="11"/>
      <c r="E34" s="11"/>
      <c r="F34" s="11"/>
      <c r="H34" s="10"/>
    </row>
    <row r="35" spans="2:8" ht="15" customHeight="1">
      <c r="B35" s="12"/>
      <c r="C35" s="474" t="s">
        <v>629</v>
      </c>
      <c r="D35" s="11"/>
      <c r="E35" s="11"/>
      <c r="F35" s="11"/>
      <c r="G35" s="11"/>
      <c r="H35" s="10" t="s">
        <v>627</v>
      </c>
    </row>
    <row r="36" spans="2:8" ht="15" customHeight="1">
      <c r="B36" s="9"/>
      <c r="C36" s="8"/>
      <c r="D36" s="8"/>
      <c r="E36" s="7"/>
      <c r="F36" s="7"/>
      <c r="G36" s="7"/>
      <c r="H36" s="6"/>
    </row>
    <row r="37" spans="2:8" ht="15" customHeight="1">
      <c r="E37" s="5"/>
      <c r="F37" s="5"/>
      <c r="G37" s="5"/>
      <c r="H37" s="5"/>
    </row>
    <row r="38" spans="2:8" ht="15" customHeight="1">
      <c r="E38" s="5"/>
      <c r="F38" s="5"/>
      <c r="G38" s="5"/>
      <c r="H38" s="5"/>
    </row>
    <row r="39" spans="2:8" ht="15" customHeight="1">
      <c r="E39" s="5"/>
      <c r="F39" s="5"/>
      <c r="G39" s="5"/>
      <c r="H39" s="5"/>
    </row>
    <row r="47" spans="2:8">
      <c r="C47" s="472"/>
      <c r="D47" s="473"/>
      <c r="E47" s="473"/>
      <c r="F47" s="473"/>
      <c r="G47" s="473"/>
    </row>
    <row r="48" spans="2:8">
      <c r="C48" s="472"/>
      <c r="D48" s="473"/>
      <c r="E48" s="473"/>
      <c r="F48" s="473"/>
      <c r="G48" s="473"/>
    </row>
  </sheetData>
  <mergeCells count="1">
    <mergeCell ref="B6:H7"/>
  </mergeCells>
  <phoneticPr fontId="2" type="noConversion"/>
  <pageMargins left="0.25" right="0.25" top="0.75" bottom="0.75" header="0.3" footer="0.3"/>
  <pageSetup paperSize="9" scale="4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3F4F"/>
    <pageSetUpPr fitToPage="1"/>
  </sheetPr>
  <dimension ref="A2:L181"/>
  <sheetViews>
    <sheetView showGridLines="0" topLeftCell="A22" zoomScale="70" zoomScaleNormal="70" zoomScaleSheetLayoutView="85" zoomScalePageLayoutView="40" workbookViewId="0">
      <selection activeCell="F50" sqref="F50:I50"/>
    </sheetView>
  </sheetViews>
  <sheetFormatPr defaultRowHeight="18.600000000000001"/>
  <cols>
    <col min="1" max="1" width="2.69921875" style="155" customWidth="1"/>
    <col min="2" max="2" width="18.09765625" style="203" customWidth="1"/>
    <col min="3" max="3" width="18.09765625" style="154" customWidth="1"/>
    <col min="4" max="4" width="18.09765625" style="184" customWidth="1"/>
    <col min="5" max="5" width="14.19921875" style="185" bestFit="1" customWidth="1"/>
    <col min="6" max="6" width="23.19921875" style="185" customWidth="1"/>
    <col min="7" max="9" width="23.19921875" style="154" customWidth="1"/>
    <col min="10" max="16384" width="8.796875" style="154"/>
  </cols>
  <sheetData>
    <row r="2" spans="1:9" ht="24.6" customHeight="1">
      <c r="A2" s="153"/>
      <c r="B2" s="294" t="s">
        <v>43</v>
      </c>
      <c r="C2" s="294"/>
      <c r="D2" s="294"/>
      <c r="E2" s="294"/>
      <c r="F2" s="294"/>
      <c r="G2" s="294"/>
      <c r="H2" s="294"/>
      <c r="I2" s="294"/>
    </row>
    <row r="3" spans="1:9">
      <c r="A3" s="153"/>
      <c r="B3" s="298" t="s">
        <v>71</v>
      </c>
      <c r="C3" s="299"/>
      <c r="D3" s="299"/>
      <c r="E3" s="262" t="s">
        <v>70</v>
      </c>
      <c r="F3" s="255">
        <v>2018</v>
      </c>
      <c r="G3" s="255">
        <v>2019</v>
      </c>
      <c r="H3" s="255">
        <v>2020</v>
      </c>
      <c r="I3" s="255">
        <v>2021</v>
      </c>
    </row>
    <row r="4" spans="1:9" s="158" customFormat="1">
      <c r="A4" s="155"/>
      <c r="B4" s="287" t="s">
        <v>44</v>
      </c>
      <c r="C4" s="287"/>
      <c r="D4" s="307"/>
      <c r="E4" s="151"/>
      <c r="F4" s="151"/>
      <c r="G4" s="156"/>
      <c r="H4" s="156"/>
      <c r="I4" s="157"/>
    </row>
    <row r="5" spans="1:9" s="158" customFormat="1">
      <c r="A5" s="155"/>
      <c r="B5" s="291" t="s">
        <v>45</v>
      </c>
      <c r="C5" s="291"/>
      <c r="D5" s="292"/>
      <c r="E5" s="151" t="s">
        <v>62</v>
      </c>
      <c r="F5" s="247">
        <v>35344.046999999999</v>
      </c>
      <c r="G5" s="156">
        <v>43859.082999999999</v>
      </c>
      <c r="H5" s="156">
        <v>49027.243000000002</v>
      </c>
      <c r="I5" s="157">
        <v>45730.012999999999</v>
      </c>
    </row>
    <row r="6" spans="1:9" s="158" customFormat="1">
      <c r="A6" s="155"/>
      <c r="B6" s="291" t="s">
        <v>46</v>
      </c>
      <c r="C6" s="291"/>
      <c r="D6" s="292"/>
      <c r="E6" s="151" t="s">
        <v>62</v>
      </c>
      <c r="F6" s="247">
        <v>4466.6099999999997</v>
      </c>
      <c r="G6" s="156">
        <v>4911.5079999999998</v>
      </c>
      <c r="H6" s="156">
        <v>4753.8710000000001</v>
      </c>
      <c r="I6" s="157">
        <v>5583.6639999999998</v>
      </c>
    </row>
    <row r="7" spans="1:9" s="158" customFormat="1" ht="19.8">
      <c r="A7" s="155"/>
      <c r="B7" s="291" t="s">
        <v>47</v>
      </c>
      <c r="C7" s="291"/>
      <c r="D7" s="292"/>
      <c r="E7" s="151" t="s">
        <v>62</v>
      </c>
      <c r="F7" s="247">
        <v>3156.7220000000002</v>
      </c>
      <c r="G7" s="156">
        <v>3403.4969999999998</v>
      </c>
      <c r="H7" s="156">
        <v>3414.5949999999998</v>
      </c>
      <c r="I7" s="157">
        <v>4019.2539999999999</v>
      </c>
    </row>
    <row r="8" spans="1:9" s="158" customFormat="1">
      <c r="A8" s="155"/>
      <c r="B8" s="287" t="s">
        <v>49</v>
      </c>
      <c r="C8" s="287" t="s">
        <v>5</v>
      </c>
      <c r="D8" s="307" t="s">
        <v>1</v>
      </c>
      <c r="E8" s="151" t="s">
        <v>62</v>
      </c>
      <c r="F8" s="151"/>
      <c r="G8" s="248"/>
      <c r="H8" s="248"/>
      <c r="I8" s="157"/>
    </row>
    <row r="9" spans="1:9" s="158" customFormat="1" ht="31.8" customHeight="1">
      <c r="A9" s="155"/>
      <c r="B9" s="261" t="s">
        <v>50</v>
      </c>
      <c r="C9" s="159" t="s">
        <v>56</v>
      </c>
      <c r="D9" s="160"/>
      <c r="E9" s="151" t="s">
        <v>62</v>
      </c>
      <c r="F9" s="170">
        <v>5745.4080000000004</v>
      </c>
      <c r="G9" s="248">
        <v>6853.3270000000002</v>
      </c>
      <c r="H9" s="248">
        <v>5695.134</v>
      </c>
      <c r="I9" s="249">
        <v>5001.692</v>
      </c>
    </row>
    <row r="10" spans="1:9" s="158" customFormat="1">
      <c r="A10" s="155"/>
      <c r="B10" s="300" t="s">
        <v>51</v>
      </c>
      <c r="C10" s="291" t="s">
        <v>55</v>
      </c>
      <c r="D10" s="292"/>
      <c r="E10" s="151" t="s">
        <v>62</v>
      </c>
      <c r="F10" s="170">
        <v>1945.290424844</v>
      </c>
      <c r="G10" s="248">
        <v>2147.1232406409999</v>
      </c>
      <c r="H10" s="248">
        <v>2273.1735222379998</v>
      </c>
      <c r="I10" s="157">
        <v>2398.8690589560001</v>
      </c>
    </row>
    <row r="11" spans="1:9" s="158" customFormat="1">
      <c r="A11" s="155"/>
      <c r="B11" s="304"/>
      <c r="C11" s="291" t="s">
        <v>57</v>
      </c>
      <c r="D11" s="292"/>
      <c r="E11" s="151" t="s">
        <v>62</v>
      </c>
      <c r="F11" s="170">
        <v>791.31390448000002</v>
      </c>
      <c r="G11" s="156">
        <v>770.94214379200002</v>
      </c>
      <c r="H11" s="156">
        <v>761.36900885700004</v>
      </c>
      <c r="I11" s="157">
        <v>884.56671800399999</v>
      </c>
    </row>
    <row r="12" spans="1:9" s="158" customFormat="1">
      <c r="A12" s="155"/>
      <c r="B12" s="159" t="s">
        <v>52</v>
      </c>
      <c r="C12" s="291" t="s">
        <v>59</v>
      </c>
      <c r="D12" s="292"/>
      <c r="E12" s="151" t="s">
        <v>62</v>
      </c>
      <c r="F12" s="170">
        <v>1268.345</v>
      </c>
      <c r="G12" s="156">
        <v>1269.124</v>
      </c>
      <c r="H12" s="156">
        <v>1255.8</v>
      </c>
      <c r="I12" s="157">
        <v>1471.0360000000001</v>
      </c>
    </row>
    <row r="13" spans="1:9" s="158" customFormat="1" ht="37.200000000000003">
      <c r="A13" s="155"/>
      <c r="B13" s="261" t="s">
        <v>53</v>
      </c>
      <c r="C13" s="291" t="s">
        <v>60</v>
      </c>
      <c r="D13" s="292"/>
      <c r="E13" s="151" t="s">
        <v>62</v>
      </c>
      <c r="F13" s="170">
        <v>181.6</v>
      </c>
      <c r="G13" s="156">
        <v>227.00919999999999</v>
      </c>
      <c r="H13" s="156">
        <v>201.6</v>
      </c>
      <c r="I13" s="157">
        <v>174.90372944000001</v>
      </c>
    </row>
    <row r="14" spans="1:9" s="158" customFormat="1" ht="37.200000000000003">
      <c r="A14" s="155"/>
      <c r="B14" s="261" t="s">
        <v>54</v>
      </c>
      <c r="C14" s="291" t="s">
        <v>61</v>
      </c>
      <c r="D14" s="292"/>
      <c r="E14" s="151" t="s">
        <v>62</v>
      </c>
      <c r="F14" s="170">
        <v>1583.3</v>
      </c>
      <c r="G14" s="156">
        <v>2070.4470000000001</v>
      </c>
      <c r="H14" s="156">
        <v>1456.5</v>
      </c>
      <c r="I14" s="157">
        <v>1864.057</v>
      </c>
    </row>
    <row r="15" spans="1:9" s="158" customFormat="1">
      <c r="A15" s="155"/>
      <c r="B15" s="161" t="s">
        <v>48</v>
      </c>
      <c r="C15" s="213"/>
      <c r="D15" s="213"/>
      <c r="E15" s="155"/>
      <c r="F15" s="155"/>
      <c r="G15" s="162"/>
      <c r="H15" s="162"/>
      <c r="I15" s="162"/>
    </row>
    <row r="16" spans="1:9" s="158" customFormat="1">
      <c r="A16" s="155"/>
      <c r="B16" s="161"/>
      <c r="C16" s="213"/>
      <c r="D16" s="213"/>
      <c r="E16" s="155"/>
      <c r="F16" s="155"/>
      <c r="G16" s="162"/>
      <c r="H16" s="162"/>
      <c r="I16" s="162"/>
    </row>
    <row r="17" spans="1:9" s="158" customFormat="1">
      <c r="A17" s="155"/>
      <c r="B17" s="161"/>
      <c r="C17" s="213"/>
      <c r="D17" s="213"/>
      <c r="E17" s="155"/>
      <c r="F17" s="155"/>
      <c r="G17" s="162"/>
      <c r="H17" s="162"/>
      <c r="I17" s="162"/>
    </row>
    <row r="18" spans="1:9" ht="25.2" customHeight="1">
      <c r="A18" s="163"/>
      <c r="B18" s="293" t="s">
        <v>69</v>
      </c>
      <c r="C18" s="294"/>
      <c r="D18" s="294"/>
      <c r="E18" s="294"/>
      <c r="F18" s="294"/>
      <c r="G18" s="294"/>
      <c r="H18" s="294"/>
      <c r="I18" s="294"/>
    </row>
    <row r="19" spans="1:9">
      <c r="A19" s="163"/>
      <c r="B19" s="298" t="s">
        <v>71</v>
      </c>
      <c r="C19" s="299"/>
      <c r="D19" s="299"/>
      <c r="E19" s="262" t="s">
        <v>70</v>
      </c>
      <c r="F19" s="255">
        <v>2018</v>
      </c>
      <c r="G19" s="255">
        <v>2019</v>
      </c>
      <c r="H19" s="255">
        <v>2020</v>
      </c>
      <c r="I19" s="255">
        <v>2021</v>
      </c>
    </row>
    <row r="20" spans="1:9" s="158" customFormat="1" ht="17.399999999999999" customHeight="1">
      <c r="A20" s="155"/>
      <c r="B20" s="310" t="s">
        <v>63</v>
      </c>
      <c r="C20" s="311"/>
      <c r="D20" s="312"/>
      <c r="E20" s="151" t="s">
        <v>62</v>
      </c>
      <c r="F20" s="250">
        <v>9980</v>
      </c>
      <c r="G20" s="156">
        <f>SUM(G21:G27)</f>
        <v>10903.366280120001</v>
      </c>
      <c r="H20" s="156">
        <f>SUM(H21:H27)</f>
        <v>11532.8</v>
      </c>
      <c r="I20" s="157">
        <f>SUM(I21:I27)</f>
        <v>12691.562380576001</v>
      </c>
    </row>
    <row r="21" spans="1:9" s="158" customFormat="1">
      <c r="A21" s="155"/>
      <c r="B21" s="291" t="s">
        <v>64</v>
      </c>
      <c r="C21" s="291"/>
      <c r="D21" s="292"/>
      <c r="E21" s="151" t="s">
        <v>62</v>
      </c>
      <c r="F21" s="251">
        <v>3994</v>
      </c>
      <c r="G21" s="156">
        <v>4182.0081531357891</v>
      </c>
      <c r="H21" s="156">
        <v>4319.1000000000004</v>
      </c>
      <c r="I21" s="157">
        <v>4649.4233500634127</v>
      </c>
    </row>
    <row r="22" spans="1:9" s="158" customFormat="1">
      <c r="A22" s="155"/>
      <c r="B22" s="291" t="s">
        <v>65</v>
      </c>
      <c r="C22" s="291"/>
      <c r="D22" s="292"/>
      <c r="E22" s="151" t="s">
        <v>62</v>
      </c>
      <c r="F22" s="251">
        <v>3432</v>
      </c>
      <c r="G22" s="156">
        <v>3505.4379068580756</v>
      </c>
      <c r="H22" s="156">
        <v>3588</v>
      </c>
      <c r="I22" s="157">
        <v>4126.553377416707</v>
      </c>
    </row>
    <row r="23" spans="1:9" s="158" customFormat="1">
      <c r="A23" s="155"/>
      <c r="B23" s="291" t="s">
        <v>10</v>
      </c>
      <c r="C23" s="291"/>
      <c r="D23" s="292"/>
      <c r="E23" s="151" t="s">
        <v>62</v>
      </c>
      <c r="F23" s="251">
        <v>0</v>
      </c>
      <c r="G23" s="248">
        <v>407.9</v>
      </c>
      <c r="H23" s="248">
        <v>629.5</v>
      </c>
      <c r="I23" s="157">
        <v>753.23235232978072</v>
      </c>
    </row>
    <row r="24" spans="1:9" s="158" customFormat="1">
      <c r="A24" s="155"/>
      <c r="B24" s="291" t="s">
        <v>66</v>
      </c>
      <c r="C24" s="291"/>
      <c r="D24" s="292"/>
      <c r="E24" s="151" t="s">
        <v>62</v>
      </c>
      <c r="F24" s="251">
        <v>113</v>
      </c>
      <c r="G24" s="248">
        <v>274.60000000000002</v>
      </c>
      <c r="H24" s="248">
        <v>286.5</v>
      </c>
      <c r="I24" s="249">
        <v>327.22957331221335</v>
      </c>
    </row>
    <row r="25" spans="1:9" s="158" customFormat="1">
      <c r="A25" s="155"/>
      <c r="B25" s="291" t="s">
        <v>67</v>
      </c>
      <c r="C25" s="291"/>
      <c r="D25" s="292"/>
      <c r="E25" s="151" t="s">
        <v>62</v>
      </c>
      <c r="F25" s="252">
        <v>500</v>
      </c>
      <c r="G25" s="248">
        <v>227.3</v>
      </c>
      <c r="H25" s="248">
        <v>669.3</v>
      </c>
      <c r="I25" s="157">
        <v>561.61771087893567</v>
      </c>
    </row>
    <row r="26" spans="1:9" s="158" customFormat="1">
      <c r="A26" s="155"/>
      <c r="B26" s="291" t="s">
        <v>11</v>
      </c>
      <c r="C26" s="291"/>
      <c r="D26" s="292"/>
      <c r="E26" s="151" t="s">
        <v>62</v>
      </c>
      <c r="F26" s="251">
        <v>474</v>
      </c>
      <c r="G26" s="156">
        <v>470.70148076490284</v>
      </c>
      <c r="H26" s="156">
        <v>162.6</v>
      </c>
      <c r="I26" s="157">
        <v>176.14408632501937</v>
      </c>
    </row>
    <row r="27" spans="1:9" s="158" customFormat="1">
      <c r="A27" s="155"/>
      <c r="B27" s="291" t="s">
        <v>68</v>
      </c>
      <c r="C27" s="291"/>
      <c r="D27" s="292"/>
      <c r="E27" s="151" t="s">
        <v>62</v>
      </c>
      <c r="F27" s="251">
        <v>1467</v>
      </c>
      <c r="G27" s="156">
        <v>1835.4187393612331</v>
      </c>
      <c r="H27" s="156">
        <v>1877.8</v>
      </c>
      <c r="I27" s="157">
        <v>2097.3619302499314</v>
      </c>
    </row>
    <row r="28" spans="1:9" s="158" customFormat="1">
      <c r="A28" s="155"/>
      <c r="B28" s="213"/>
      <c r="E28" s="155"/>
      <c r="F28" s="155"/>
      <c r="G28" s="164"/>
      <c r="H28" s="164"/>
      <c r="I28" s="164"/>
    </row>
    <row r="29" spans="1:9" s="158" customFormat="1">
      <c r="A29" s="155"/>
      <c r="B29" s="263"/>
      <c r="C29" s="264"/>
      <c r="D29" s="264"/>
      <c r="E29" s="163"/>
      <c r="F29" s="163"/>
      <c r="G29" s="265"/>
      <c r="H29" s="265"/>
      <c r="I29" s="265"/>
    </row>
    <row r="30" spans="1:9" ht="25.2" customHeight="1">
      <c r="A30" s="163"/>
      <c r="B30" s="293" t="s">
        <v>72</v>
      </c>
      <c r="C30" s="294"/>
      <c r="D30" s="294"/>
      <c r="E30" s="294"/>
      <c r="F30" s="294"/>
      <c r="G30" s="294"/>
      <c r="H30" s="294"/>
      <c r="I30" s="294"/>
    </row>
    <row r="31" spans="1:9">
      <c r="A31" s="163"/>
      <c r="B31" s="298" t="s">
        <v>71</v>
      </c>
      <c r="C31" s="299"/>
      <c r="D31" s="299"/>
      <c r="E31" s="262" t="s">
        <v>70</v>
      </c>
      <c r="F31" s="255">
        <v>2018</v>
      </c>
      <c r="G31" s="255">
        <v>2019</v>
      </c>
      <c r="H31" s="255">
        <v>2020</v>
      </c>
      <c r="I31" s="255">
        <v>2021</v>
      </c>
    </row>
    <row r="32" spans="1:9" s="158" customFormat="1" ht="17.399999999999999" customHeight="1">
      <c r="A32" s="155"/>
      <c r="B32" s="291" t="s">
        <v>73</v>
      </c>
      <c r="C32" s="291"/>
      <c r="D32" s="292"/>
      <c r="E32" s="151" t="s">
        <v>62</v>
      </c>
      <c r="F32" s="165">
        <v>30678</v>
      </c>
      <c r="G32" s="156">
        <v>31699.8</v>
      </c>
      <c r="H32" s="156">
        <v>36267.236259999998</v>
      </c>
      <c r="I32" s="157">
        <v>40435.48547</v>
      </c>
    </row>
    <row r="33" spans="1:9" s="158" customFormat="1" ht="28.2" customHeight="1">
      <c r="A33" s="155"/>
      <c r="B33" s="295" t="s">
        <v>74</v>
      </c>
      <c r="C33" s="291"/>
      <c r="D33" s="292"/>
      <c r="E33" s="151" t="s">
        <v>62</v>
      </c>
      <c r="F33" s="165">
        <v>512921</v>
      </c>
      <c r="G33" s="156">
        <v>572346.9</v>
      </c>
      <c r="H33" s="156">
        <v>626450.48774000001</v>
      </c>
      <c r="I33" s="157">
        <v>676686.25749999995</v>
      </c>
    </row>
    <row r="34" spans="1:9" s="158" customFormat="1">
      <c r="A34" s="155"/>
      <c r="B34" s="291" t="s">
        <v>75</v>
      </c>
      <c r="C34" s="291"/>
      <c r="D34" s="292"/>
      <c r="E34" s="151" t="s">
        <v>2</v>
      </c>
      <c r="F34" s="166">
        <v>5.9799999999999999E-2</v>
      </c>
      <c r="G34" s="167">
        <f>G32/G33*100</f>
        <v>5.5385641120795794</v>
      </c>
      <c r="H34" s="167">
        <f>H32/H33*100</f>
        <v>5.7893220565345356</v>
      </c>
      <c r="I34" s="168">
        <f>I32/I33*100</f>
        <v>5.9755145049624421</v>
      </c>
    </row>
    <row r="35" spans="1:9" s="158" customFormat="1">
      <c r="A35" s="155"/>
      <c r="B35" s="213"/>
      <c r="E35" s="155"/>
      <c r="F35" s="155"/>
      <c r="G35" s="164"/>
      <c r="H35" s="164"/>
      <c r="I35" s="164"/>
    </row>
    <row r="36" spans="1:9" s="158" customFormat="1">
      <c r="A36" s="155"/>
      <c r="B36" s="213"/>
      <c r="E36" s="155"/>
      <c r="F36" s="155"/>
      <c r="G36" s="164"/>
      <c r="H36" s="164"/>
      <c r="I36" s="164"/>
    </row>
    <row r="37" spans="1:9" ht="25.2" customHeight="1">
      <c r="A37" s="163"/>
      <c r="B37" s="293" t="s">
        <v>76</v>
      </c>
      <c r="C37" s="294"/>
      <c r="D37" s="294"/>
      <c r="E37" s="294"/>
      <c r="F37" s="294"/>
      <c r="G37" s="294"/>
      <c r="H37" s="294"/>
      <c r="I37" s="294"/>
    </row>
    <row r="38" spans="1:9">
      <c r="A38" s="163"/>
      <c r="B38" s="298" t="s">
        <v>71</v>
      </c>
      <c r="C38" s="299"/>
      <c r="D38" s="299"/>
      <c r="E38" s="262" t="s">
        <v>70</v>
      </c>
      <c r="F38" s="255">
        <v>2018</v>
      </c>
      <c r="G38" s="255">
        <v>2019</v>
      </c>
      <c r="H38" s="255">
        <v>2020</v>
      </c>
      <c r="I38" s="255">
        <v>2021</v>
      </c>
    </row>
    <row r="39" spans="1:9" s="158" customFormat="1" ht="17.399999999999999" customHeight="1">
      <c r="A39" s="155"/>
      <c r="B39" s="306" t="s">
        <v>63</v>
      </c>
      <c r="C39" s="307"/>
      <c r="D39" s="169" t="s">
        <v>77</v>
      </c>
      <c r="E39" s="151" t="s">
        <v>62</v>
      </c>
      <c r="F39" s="170">
        <v>35344</v>
      </c>
      <c r="G39" s="156">
        <f>G44+G52+G60+G68+G76+G84</f>
        <v>43859.100000000006</v>
      </c>
      <c r="H39" s="156">
        <f t="shared" ref="H39:I39" si="0">H44+H52+H60+H68+H76+H84</f>
        <v>49027.199999999997</v>
      </c>
      <c r="I39" s="156">
        <f t="shared" si="0"/>
        <v>45730</v>
      </c>
    </row>
    <row r="40" spans="1:9" s="158" customFormat="1">
      <c r="A40" s="155"/>
      <c r="B40" s="288"/>
      <c r="C40" s="308"/>
      <c r="D40" s="169" t="s">
        <v>78</v>
      </c>
      <c r="E40" s="151" t="s">
        <v>62</v>
      </c>
      <c r="F40" s="170">
        <v>4499.4000000000005</v>
      </c>
      <c r="G40" s="171">
        <f>G45+G53+G61+G69+G77+G85</f>
        <v>5046.3</v>
      </c>
      <c r="H40" s="171">
        <f t="shared" ref="H40:I40" si="1">H45+H53+H61+H69+H77+H85</f>
        <v>4929.7</v>
      </c>
      <c r="I40" s="171">
        <f t="shared" si="1"/>
        <v>5952.1</v>
      </c>
    </row>
    <row r="41" spans="1:9" s="158" customFormat="1">
      <c r="A41" s="155"/>
      <c r="B41" s="288"/>
      <c r="C41" s="308"/>
      <c r="D41" s="172" t="s">
        <v>79</v>
      </c>
      <c r="E41" s="151" t="s">
        <v>62</v>
      </c>
      <c r="F41" s="173">
        <v>0</v>
      </c>
      <c r="G41" s="171">
        <f>G46+G54+G62+G70+G78+G86</f>
        <v>4911.5</v>
      </c>
      <c r="H41" s="171">
        <f t="shared" ref="H41:I41" si="2">H46+H54+H62+H70+H78+H86</f>
        <v>4753.8999999999996</v>
      </c>
      <c r="I41" s="171">
        <f t="shared" si="2"/>
        <v>5583.7</v>
      </c>
    </row>
    <row r="42" spans="1:9" s="158" customFormat="1">
      <c r="A42" s="155"/>
      <c r="B42" s="288"/>
      <c r="C42" s="308"/>
      <c r="D42" s="172" t="s">
        <v>58</v>
      </c>
      <c r="E42" s="151" t="s">
        <v>62</v>
      </c>
      <c r="F42" s="170">
        <v>1268.3</v>
      </c>
      <c r="G42" s="171">
        <f>G47+G55+G63+G71+G79+G87</f>
        <v>1269.0999999999999</v>
      </c>
      <c r="H42" s="171">
        <f t="shared" ref="H42:I42" si="3">H47+H55+H63+H71+H79+H87</f>
        <v>1255.8</v>
      </c>
      <c r="I42" s="171">
        <f t="shared" si="3"/>
        <v>1471</v>
      </c>
    </row>
    <row r="43" spans="1:9" s="158" customFormat="1">
      <c r="A43" s="155"/>
      <c r="B43" s="289"/>
      <c r="C43" s="309"/>
      <c r="D43" s="169" t="s">
        <v>80</v>
      </c>
      <c r="E43" s="151" t="s">
        <v>62</v>
      </c>
      <c r="F43" s="173">
        <v>0</v>
      </c>
      <c r="G43" s="171">
        <f>G48+G56+G64+G72+G80+G88</f>
        <v>512.79999999999995</v>
      </c>
      <c r="H43" s="171">
        <f t="shared" ref="H43:I43" si="4">H48+H56+H64+H72+H80+H88</f>
        <v>389.6</v>
      </c>
      <c r="I43" s="171">
        <f t="shared" si="4"/>
        <v>702.69999999999993</v>
      </c>
    </row>
    <row r="44" spans="1:9" s="158" customFormat="1" ht="18" customHeight="1">
      <c r="A44" s="155"/>
      <c r="B44" s="300" t="s">
        <v>86</v>
      </c>
      <c r="C44" s="301"/>
      <c r="D44" s="169" t="s">
        <v>77</v>
      </c>
      <c r="E44" s="151" t="s">
        <v>62</v>
      </c>
      <c r="F44" s="170">
        <v>33602.557999999997</v>
      </c>
      <c r="G44" s="171">
        <v>41716.339</v>
      </c>
      <c r="H44" s="171">
        <v>46968.368999999999</v>
      </c>
      <c r="I44" s="174">
        <v>43729.286</v>
      </c>
    </row>
    <row r="45" spans="1:9" s="158" customFormat="1" ht="18" customHeight="1">
      <c r="A45" s="155"/>
      <c r="B45" s="302"/>
      <c r="C45" s="303"/>
      <c r="D45" s="169" t="s">
        <v>78</v>
      </c>
      <c r="E45" s="151" t="s">
        <v>62</v>
      </c>
      <c r="F45" s="170">
        <v>4023.9000000000005</v>
      </c>
      <c r="G45" s="171">
        <v>4378.2890000000007</v>
      </c>
      <c r="H45" s="171">
        <v>4436.1580000000004</v>
      </c>
      <c r="I45" s="174">
        <v>5404.26</v>
      </c>
    </row>
    <row r="46" spans="1:9" s="158" customFormat="1" ht="18" customHeight="1">
      <c r="A46" s="155"/>
      <c r="B46" s="302"/>
      <c r="C46" s="303"/>
      <c r="D46" s="172" t="s">
        <v>79</v>
      </c>
      <c r="E46" s="151" t="s">
        <v>62</v>
      </c>
      <c r="F46" s="173">
        <v>0</v>
      </c>
      <c r="G46" s="171">
        <v>4408.7999999999993</v>
      </c>
      <c r="H46" s="171">
        <v>4302.5999999999995</v>
      </c>
      <c r="I46" s="174">
        <v>5037.2</v>
      </c>
    </row>
    <row r="47" spans="1:9" s="158" customFormat="1">
      <c r="A47" s="155"/>
      <c r="B47" s="302"/>
      <c r="C47" s="303"/>
      <c r="D47" s="172" t="s">
        <v>58</v>
      </c>
      <c r="E47" s="151" t="s">
        <v>62</v>
      </c>
      <c r="F47" s="170">
        <v>1173.1999999999998</v>
      </c>
      <c r="G47" s="171">
        <v>1177.2</v>
      </c>
      <c r="H47" s="171">
        <v>1130.8999999999999</v>
      </c>
      <c r="I47" s="174">
        <v>1342.5</v>
      </c>
    </row>
    <row r="48" spans="1:9" s="158" customFormat="1">
      <c r="A48" s="155"/>
      <c r="B48" s="304"/>
      <c r="C48" s="305"/>
      <c r="D48" s="169" t="s">
        <v>80</v>
      </c>
      <c r="E48" s="151" t="s">
        <v>62</v>
      </c>
      <c r="F48" s="173">
        <v>0</v>
      </c>
      <c r="G48" s="171">
        <v>478.99999999999994</v>
      </c>
      <c r="H48" s="171">
        <v>365.70000000000005</v>
      </c>
      <c r="I48" s="174">
        <v>675.80000000000007</v>
      </c>
    </row>
    <row r="49" spans="1:9" s="158" customFormat="1" ht="17.399999999999999" customHeight="1">
      <c r="A49" s="155"/>
      <c r="B49" s="301" t="s">
        <v>87</v>
      </c>
      <c r="C49" s="175" t="s">
        <v>85</v>
      </c>
      <c r="D49" s="169" t="s">
        <v>82</v>
      </c>
      <c r="E49" s="151"/>
      <c r="F49" s="296" t="s">
        <v>92</v>
      </c>
      <c r="G49" s="297"/>
      <c r="H49" s="297"/>
      <c r="I49" s="297"/>
    </row>
    <row r="50" spans="1:9" s="158" customFormat="1" ht="17.399999999999999" customHeight="1">
      <c r="A50" s="155"/>
      <c r="B50" s="303"/>
      <c r="D50" s="169" t="s">
        <v>83</v>
      </c>
      <c r="E50" s="151"/>
      <c r="F50" s="296" t="s">
        <v>18</v>
      </c>
      <c r="G50" s="297"/>
      <c r="H50" s="297"/>
      <c r="I50" s="297"/>
    </row>
    <row r="51" spans="1:9" s="158" customFormat="1" ht="18" customHeight="1">
      <c r="A51" s="155"/>
      <c r="B51" s="303"/>
      <c r="D51" s="169" t="s">
        <v>84</v>
      </c>
      <c r="E51" s="151" t="s">
        <v>81</v>
      </c>
      <c r="F51" s="170">
        <v>0</v>
      </c>
      <c r="G51" s="176">
        <v>342</v>
      </c>
      <c r="H51" s="176">
        <v>353</v>
      </c>
      <c r="I51" s="177">
        <v>328</v>
      </c>
    </row>
    <row r="52" spans="1:9" s="158" customFormat="1" ht="18" customHeight="1">
      <c r="A52" s="155"/>
      <c r="B52" s="303"/>
      <c r="C52" s="178"/>
      <c r="D52" s="169" t="s">
        <v>77</v>
      </c>
      <c r="E52" s="151" t="s">
        <v>62</v>
      </c>
      <c r="F52" s="170">
        <v>187.8</v>
      </c>
      <c r="G52" s="171">
        <v>221.3</v>
      </c>
      <c r="H52" s="171">
        <v>233</v>
      </c>
      <c r="I52" s="174">
        <v>247.5</v>
      </c>
    </row>
    <row r="53" spans="1:9" s="158" customFormat="1" ht="18" customHeight="1">
      <c r="A53" s="155"/>
      <c r="B53" s="303"/>
      <c r="C53" s="178"/>
      <c r="D53" s="169" t="s">
        <v>78</v>
      </c>
      <c r="E53" s="151" t="s">
        <v>62</v>
      </c>
      <c r="F53" s="170">
        <v>99.6</v>
      </c>
      <c r="G53" s="171">
        <v>98.4</v>
      </c>
      <c r="H53" s="171">
        <v>109.4</v>
      </c>
      <c r="I53" s="174">
        <v>117.8</v>
      </c>
    </row>
    <row r="54" spans="1:9" s="158" customFormat="1">
      <c r="A54" s="155"/>
      <c r="B54" s="303"/>
      <c r="C54" s="178"/>
      <c r="D54" s="172" t="s">
        <v>79</v>
      </c>
      <c r="E54" s="151" t="s">
        <v>62</v>
      </c>
      <c r="F54" s="179">
        <v>0</v>
      </c>
      <c r="G54" s="171">
        <v>93.6</v>
      </c>
      <c r="H54" s="171">
        <v>106</v>
      </c>
      <c r="I54" s="174">
        <v>116.8</v>
      </c>
    </row>
    <row r="55" spans="1:9" s="158" customFormat="1">
      <c r="A55" s="155"/>
      <c r="B55" s="303"/>
      <c r="C55" s="178"/>
      <c r="D55" s="172" t="s">
        <v>58</v>
      </c>
      <c r="E55" s="151" t="s">
        <v>62</v>
      </c>
      <c r="F55" s="170">
        <v>29.5</v>
      </c>
      <c r="G55" s="171">
        <v>18.2</v>
      </c>
      <c r="H55" s="171">
        <v>32.9</v>
      </c>
      <c r="I55" s="174">
        <v>35.4</v>
      </c>
    </row>
    <row r="56" spans="1:9" s="158" customFormat="1">
      <c r="A56" s="155"/>
      <c r="B56" s="303"/>
      <c r="C56" s="180"/>
      <c r="D56" s="169" t="s">
        <v>80</v>
      </c>
      <c r="E56" s="151" t="s">
        <v>62</v>
      </c>
      <c r="F56" s="179">
        <v>0</v>
      </c>
      <c r="G56" s="171">
        <v>20.6</v>
      </c>
      <c r="H56" s="171">
        <v>11.5</v>
      </c>
      <c r="I56" s="174">
        <v>11.3</v>
      </c>
    </row>
    <row r="57" spans="1:9" s="158" customFormat="1" ht="17.399999999999999" customHeight="1">
      <c r="A57" s="155"/>
      <c r="B57" s="303"/>
      <c r="C57" s="175" t="s">
        <v>88</v>
      </c>
      <c r="D57" s="169" t="s">
        <v>82</v>
      </c>
      <c r="E57" s="151"/>
      <c r="F57" s="296" t="s">
        <v>93</v>
      </c>
      <c r="G57" s="297"/>
      <c r="H57" s="297"/>
      <c r="I57" s="297"/>
    </row>
    <row r="58" spans="1:9" s="158" customFormat="1" ht="18" customHeight="1">
      <c r="A58" s="155"/>
      <c r="B58" s="303"/>
      <c r="D58" s="169" t="s">
        <v>83</v>
      </c>
      <c r="E58" s="151"/>
      <c r="F58" s="296" t="s">
        <v>18</v>
      </c>
      <c r="G58" s="297"/>
      <c r="H58" s="297"/>
      <c r="I58" s="297"/>
    </row>
    <row r="59" spans="1:9" s="158" customFormat="1" ht="18" customHeight="1">
      <c r="A59" s="155"/>
      <c r="B59" s="303"/>
      <c r="D59" s="169" t="s">
        <v>84</v>
      </c>
      <c r="E59" s="151" t="s">
        <v>81</v>
      </c>
      <c r="F59" s="179">
        <v>0</v>
      </c>
      <c r="G59" s="176">
        <v>547</v>
      </c>
      <c r="H59" s="176">
        <v>538</v>
      </c>
      <c r="I59" s="177">
        <v>501</v>
      </c>
    </row>
    <row r="60" spans="1:9" s="158" customFormat="1" ht="18" customHeight="1">
      <c r="A60" s="155"/>
      <c r="B60" s="303"/>
      <c r="C60" s="178"/>
      <c r="D60" s="169" t="s">
        <v>77</v>
      </c>
      <c r="E60" s="151" t="s">
        <v>62</v>
      </c>
      <c r="F60" s="179">
        <v>284.89999999999998</v>
      </c>
      <c r="G60" s="171">
        <v>226.9</v>
      </c>
      <c r="H60" s="171">
        <v>245.7</v>
      </c>
      <c r="I60" s="174">
        <v>289.5</v>
      </c>
    </row>
    <row r="61" spans="1:9" s="158" customFormat="1">
      <c r="A61" s="155"/>
      <c r="B61" s="303"/>
      <c r="C61" s="178"/>
      <c r="D61" s="169" t="s">
        <v>78</v>
      </c>
      <c r="E61" s="151" t="s">
        <v>62</v>
      </c>
      <c r="F61" s="179">
        <v>49.1</v>
      </c>
      <c r="G61" s="171">
        <v>19.3</v>
      </c>
      <c r="H61" s="171">
        <v>26</v>
      </c>
      <c r="I61" s="174">
        <v>16.600000000000001</v>
      </c>
    </row>
    <row r="62" spans="1:9" s="158" customFormat="1">
      <c r="A62" s="155"/>
      <c r="B62" s="303"/>
      <c r="C62" s="178"/>
      <c r="D62" s="172" t="s">
        <v>79</v>
      </c>
      <c r="E62" s="151" t="s">
        <v>62</v>
      </c>
      <c r="F62" s="179">
        <v>0</v>
      </c>
      <c r="G62" s="171">
        <v>17.299999999999997</v>
      </c>
      <c r="H62" s="171">
        <v>22.6</v>
      </c>
      <c r="I62" s="174">
        <v>14.8</v>
      </c>
    </row>
    <row r="63" spans="1:9" s="158" customFormat="1">
      <c r="A63" s="155"/>
      <c r="B63" s="303"/>
      <c r="C63" s="178"/>
      <c r="D63" s="172" t="s">
        <v>58</v>
      </c>
      <c r="E63" s="151" t="s">
        <v>62</v>
      </c>
      <c r="F63" s="179">
        <v>10.6</v>
      </c>
      <c r="G63" s="171">
        <v>12</v>
      </c>
      <c r="H63" s="171">
        <v>6.4</v>
      </c>
      <c r="I63" s="174">
        <v>0.9</v>
      </c>
    </row>
    <row r="64" spans="1:9" s="158" customFormat="1">
      <c r="A64" s="155"/>
      <c r="B64" s="303"/>
      <c r="C64" s="180"/>
      <c r="D64" s="169" t="s">
        <v>80</v>
      </c>
      <c r="E64" s="151" t="s">
        <v>62</v>
      </c>
      <c r="F64" s="179">
        <v>0</v>
      </c>
      <c r="G64" s="171">
        <v>0.5</v>
      </c>
      <c r="H64" s="171">
        <v>1</v>
      </c>
      <c r="I64" s="174">
        <v>0.3</v>
      </c>
    </row>
    <row r="65" spans="1:9" s="158" customFormat="1" ht="33" customHeight="1">
      <c r="A65" s="155"/>
      <c r="B65" s="303"/>
      <c r="C65" s="175" t="s">
        <v>89</v>
      </c>
      <c r="D65" s="169" t="s">
        <v>82</v>
      </c>
      <c r="E65" s="151"/>
      <c r="F65" s="313" t="s">
        <v>94</v>
      </c>
      <c r="G65" s="314"/>
      <c r="H65" s="314"/>
      <c r="I65" s="314"/>
    </row>
    <row r="66" spans="1:9" s="158" customFormat="1" ht="18" customHeight="1">
      <c r="A66" s="155"/>
      <c r="B66" s="303"/>
      <c r="D66" s="169" t="s">
        <v>83</v>
      </c>
      <c r="E66" s="151"/>
      <c r="F66" s="296" t="s">
        <v>18</v>
      </c>
      <c r="G66" s="297"/>
      <c r="H66" s="297"/>
      <c r="I66" s="297"/>
    </row>
    <row r="67" spans="1:9" s="158" customFormat="1" ht="18" customHeight="1">
      <c r="A67" s="155"/>
      <c r="B67" s="303"/>
      <c r="D67" s="169" t="s">
        <v>84</v>
      </c>
      <c r="E67" s="151" t="s">
        <v>81</v>
      </c>
      <c r="F67" s="179">
        <v>0</v>
      </c>
      <c r="G67" s="176">
        <v>2927</v>
      </c>
      <c r="H67" s="176">
        <v>2605</v>
      </c>
      <c r="I67" s="177">
        <v>2758</v>
      </c>
    </row>
    <row r="68" spans="1:9" s="158" customFormat="1">
      <c r="A68" s="155"/>
      <c r="B68" s="303"/>
      <c r="C68" s="178"/>
      <c r="D68" s="169" t="s">
        <v>77</v>
      </c>
      <c r="E68" s="151" t="s">
        <v>62</v>
      </c>
      <c r="F68" s="179">
        <v>296.8</v>
      </c>
      <c r="G68" s="171">
        <v>463.2</v>
      </c>
      <c r="H68" s="171">
        <v>534.9</v>
      </c>
      <c r="I68" s="174">
        <v>566.29999999999995</v>
      </c>
    </row>
    <row r="69" spans="1:9" s="158" customFormat="1">
      <c r="A69" s="155"/>
      <c r="B69" s="303"/>
      <c r="C69" s="178"/>
      <c r="D69" s="169" t="s">
        <v>78</v>
      </c>
      <c r="E69" s="151" t="s">
        <v>62</v>
      </c>
      <c r="F69" s="179">
        <v>124.4</v>
      </c>
      <c r="G69" s="171">
        <v>172.4</v>
      </c>
      <c r="H69" s="171">
        <v>171.6</v>
      </c>
      <c r="I69" s="174">
        <v>173.20000000000002</v>
      </c>
    </row>
    <row r="70" spans="1:9" s="158" customFormat="1">
      <c r="A70" s="155"/>
      <c r="B70" s="303"/>
      <c r="C70" s="178"/>
      <c r="D70" s="172" t="s">
        <v>79</v>
      </c>
      <c r="E70" s="151" t="s">
        <v>62</v>
      </c>
      <c r="F70" s="179">
        <v>0</v>
      </c>
      <c r="G70" s="171">
        <v>162.9</v>
      </c>
      <c r="H70" s="171">
        <v>177.40000000000003</v>
      </c>
      <c r="I70" s="174">
        <v>174.7</v>
      </c>
    </row>
    <row r="71" spans="1:9" s="158" customFormat="1">
      <c r="A71" s="155"/>
      <c r="B71" s="303"/>
      <c r="C71" s="178"/>
      <c r="D71" s="172" t="s">
        <v>58</v>
      </c>
      <c r="E71" s="151" t="s">
        <v>62</v>
      </c>
      <c r="F71" s="179">
        <v>24.4</v>
      </c>
      <c r="G71" s="171">
        <v>35.800000000000004</v>
      </c>
      <c r="H71" s="171">
        <v>36.1</v>
      </c>
      <c r="I71" s="174">
        <v>34.299999999999997</v>
      </c>
    </row>
    <row r="72" spans="1:9" s="158" customFormat="1" ht="18" customHeight="1">
      <c r="A72" s="155"/>
      <c r="B72" s="303"/>
      <c r="C72" s="180"/>
      <c r="D72" s="169" t="s">
        <v>80</v>
      </c>
      <c r="E72" s="151" t="s">
        <v>62</v>
      </c>
      <c r="F72" s="179">
        <v>0</v>
      </c>
      <c r="G72" s="171">
        <v>7.8</v>
      </c>
      <c r="H72" s="171">
        <v>7.5</v>
      </c>
      <c r="I72" s="174">
        <v>9.5</v>
      </c>
    </row>
    <row r="73" spans="1:9" s="158" customFormat="1" ht="18" customHeight="1">
      <c r="A73" s="155"/>
      <c r="B73" s="303"/>
      <c r="C73" s="175" t="s">
        <v>90</v>
      </c>
      <c r="D73" s="169" t="s">
        <v>82</v>
      </c>
      <c r="E73" s="151"/>
      <c r="F73" s="296" t="s">
        <v>95</v>
      </c>
      <c r="G73" s="297"/>
      <c r="H73" s="297"/>
      <c r="I73" s="297"/>
    </row>
    <row r="74" spans="1:9" s="158" customFormat="1" ht="18" customHeight="1">
      <c r="A74" s="155"/>
      <c r="B74" s="303"/>
      <c r="D74" s="169" t="s">
        <v>83</v>
      </c>
      <c r="E74" s="151"/>
      <c r="F74" s="296" t="s">
        <v>18</v>
      </c>
      <c r="G74" s="297"/>
      <c r="H74" s="297"/>
      <c r="I74" s="297"/>
    </row>
    <row r="75" spans="1:9" s="158" customFormat="1">
      <c r="A75" s="155"/>
      <c r="B75" s="303"/>
      <c r="D75" s="169" t="s">
        <v>84</v>
      </c>
      <c r="E75" s="151" t="s">
        <v>81</v>
      </c>
      <c r="F75" s="179">
        <v>0</v>
      </c>
      <c r="G75" s="176">
        <v>294</v>
      </c>
      <c r="H75" s="176">
        <v>242</v>
      </c>
      <c r="I75" s="177">
        <v>241</v>
      </c>
    </row>
    <row r="76" spans="1:9" s="158" customFormat="1">
      <c r="A76" s="155"/>
      <c r="B76" s="303"/>
      <c r="C76" s="178"/>
      <c r="D76" s="169" t="s">
        <v>77</v>
      </c>
      <c r="E76" s="151" t="s">
        <v>62</v>
      </c>
      <c r="F76" s="179">
        <v>135.1</v>
      </c>
      <c r="G76" s="171">
        <v>171.79999999999998</v>
      </c>
      <c r="H76" s="171">
        <v>149.79999999999998</v>
      </c>
      <c r="I76" s="174">
        <v>135.70000000000002</v>
      </c>
    </row>
    <row r="77" spans="1:9" s="158" customFormat="1">
      <c r="A77" s="155"/>
      <c r="B77" s="303"/>
      <c r="C77" s="178"/>
      <c r="D77" s="169" t="s">
        <v>78</v>
      </c>
      <c r="E77" s="151" t="s">
        <v>62</v>
      </c>
      <c r="F77" s="179">
        <v>15.9</v>
      </c>
      <c r="G77" s="171">
        <v>24</v>
      </c>
      <c r="H77" s="171">
        <v>30.7</v>
      </c>
      <c r="I77" s="174">
        <v>31</v>
      </c>
    </row>
    <row r="78" spans="1:9" s="158" customFormat="1">
      <c r="A78" s="155"/>
      <c r="B78" s="303"/>
      <c r="C78" s="178"/>
      <c r="D78" s="172" t="s">
        <v>79</v>
      </c>
      <c r="E78" s="151" t="s">
        <v>62</v>
      </c>
      <c r="F78" s="179">
        <v>0</v>
      </c>
      <c r="G78" s="171">
        <v>19.8</v>
      </c>
      <c r="H78" s="171">
        <v>29.799999999999997</v>
      </c>
      <c r="I78" s="174">
        <v>29.2</v>
      </c>
    </row>
    <row r="79" spans="1:9" s="158" customFormat="1" ht="18" customHeight="1">
      <c r="A79" s="155"/>
      <c r="B79" s="303"/>
      <c r="C79" s="178"/>
      <c r="D79" s="172" t="s">
        <v>58</v>
      </c>
      <c r="E79" s="151" t="s">
        <v>62</v>
      </c>
      <c r="F79" s="179">
        <v>1.2</v>
      </c>
      <c r="G79" s="171">
        <v>4.0999999999999996</v>
      </c>
      <c r="H79" s="171">
        <v>7.9</v>
      </c>
      <c r="I79" s="174">
        <v>8.6</v>
      </c>
    </row>
    <row r="80" spans="1:9" s="158" customFormat="1" ht="18" customHeight="1">
      <c r="A80" s="155"/>
      <c r="B80" s="303"/>
      <c r="C80" s="180"/>
      <c r="D80" s="169" t="s">
        <v>80</v>
      </c>
      <c r="E80" s="151" t="s">
        <v>62</v>
      </c>
      <c r="F80" s="179">
        <v>0</v>
      </c>
      <c r="G80" s="171">
        <v>0</v>
      </c>
      <c r="H80" s="171">
        <v>0.5</v>
      </c>
      <c r="I80" s="174">
        <v>0</v>
      </c>
    </row>
    <row r="81" spans="1:9" s="158" customFormat="1" ht="18" customHeight="1">
      <c r="A81" s="155"/>
      <c r="B81" s="303"/>
      <c r="C81" s="175" t="s">
        <v>91</v>
      </c>
      <c r="D81" s="169" t="s">
        <v>82</v>
      </c>
      <c r="E81" s="151"/>
      <c r="F81" s="296" t="s">
        <v>96</v>
      </c>
      <c r="G81" s="297"/>
      <c r="H81" s="297"/>
      <c r="I81" s="297"/>
    </row>
    <row r="82" spans="1:9" ht="17.399999999999999" customHeight="1">
      <c r="B82" s="303"/>
      <c r="C82" s="158"/>
      <c r="D82" s="169" t="s">
        <v>83</v>
      </c>
      <c r="E82" s="151"/>
      <c r="F82" s="296" t="s">
        <v>18</v>
      </c>
      <c r="G82" s="297"/>
      <c r="H82" s="297"/>
      <c r="I82" s="297"/>
    </row>
    <row r="83" spans="1:9">
      <c r="B83" s="303"/>
      <c r="D83" s="169" t="s">
        <v>84</v>
      </c>
      <c r="E83" s="151" t="s">
        <v>81</v>
      </c>
      <c r="F83" s="179">
        <v>0</v>
      </c>
      <c r="G83" s="176">
        <v>2322</v>
      </c>
      <c r="H83" s="176">
        <v>2431</v>
      </c>
      <c r="I83" s="177">
        <v>2357</v>
      </c>
    </row>
    <row r="84" spans="1:9">
      <c r="B84" s="303"/>
      <c r="C84" s="178"/>
      <c r="D84" s="169" t="s">
        <v>77</v>
      </c>
      <c r="E84" s="151" t="s">
        <v>62</v>
      </c>
      <c r="F84" s="179">
        <v>836.84199999999998</v>
      </c>
      <c r="G84" s="171">
        <v>1059.5609999999999</v>
      </c>
      <c r="H84" s="171">
        <v>895.43100000000015</v>
      </c>
      <c r="I84" s="174">
        <v>761.71399999999994</v>
      </c>
    </row>
    <row r="85" spans="1:9">
      <c r="B85" s="303"/>
      <c r="C85" s="178"/>
      <c r="D85" s="169" t="s">
        <v>78</v>
      </c>
      <c r="E85" s="151" t="s">
        <v>62</v>
      </c>
      <c r="F85" s="179">
        <v>186.49999999999994</v>
      </c>
      <c r="G85" s="171">
        <v>353.91099999999994</v>
      </c>
      <c r="H85" s="171">
        <v>155.84199999999996</v>
      </c>
      <c r="I85" s="174">
        <v>209.24000000000004</v>
      </c>
    </row>
    <row r="86" spans="1:9">
      <c r="B86" s="303"/>
      <c r="C86" s="178"/>
      <c r="D86" s="172" t="s">
        <v>79</v>
      </c>
      <c r="E86" s="151" t="s">
        <v>62</v>
      </c>
      <c r="F86" s="179">
        <v>0</v>
      </c>
      <c r="G86" s="171">
        <v>209.10000000000002</v>
      </c>
      <c r="H86" s="171">
        <v>115.5</v>
      </c>
      <c r="I86" s="174">
        <v>211</v>
      </c>
    </row>
    <row r="87" spans="1:9">
      <c r="B87" s="303"/>
      <c r="C87" s="178"/>
      <c r="D87" s="172" t="s">
        <v>58</v>
      </c>
      <c r="E87" s="151" t="s">
        <v>62</v>
      </c>
      <c r="F87" s="179">
        <v>29.4</v>
      </c>
      <c r="G87" s="171">
        <v>21.799999999999997</v>
      </c>
      <c r="H87" s="171">
        <v>41.6</v>
      </c>
      <c r="I87" s="174">
        <v>49.300000000000004</v>
      </c>
    </row>
    <row r="88" spans="1:9">
      <c r="B88" s="305"/>
      <c r="C88" s="180"/>
      <c r="D88" s="169" t="s">
        <v>80</v>
      </c>
      <c r="E88" s="151" t="s">
        <v>62</v>
      </c>
      <c r="F88" s="179">
        <v>0</v>
      </c>
      <c r="G88" s="171">
        <v>4.9000000000000101</v>
      </c>
      <c r="H88" s="171">
        <v>3.3999999999999773</v>
      </c>
      <c r="I88" s="174">
        <v>5.7999999999999767</v>
      </c>
    </row>
    <row r="89" spans="1:9">
      <c r="B89" s="154"/>
      <c r="D89" s="154"/>
      <c r="E89" s="154"/>
      <c r="F89" s="154"/>
    </row>
    <row r="90" spans="1:9">
      <c r="B90" s="154"/>
      <c r="D90" s="154"/>
      <c r="E90" s="154"/>
      <c r="F90" s="154"/>
    </row>
    <row r="91" spans="1:9" ht="25.2" customHeight="1">
      <c r="A91" s="163"/>
      <c r="B91" s="293" t="s">
        <v>97</v>
      </c>
      <c r="C91" s="294"/>
      <c r="D91" s="294"/>
      <c r="E91" s="294"/>
      <c r="F91" s="294"/>
      <c r="G91" s="294"/>
      <c r="H91" s="294"/>
      <c r="I91" s="294"/>
    </row>
    <row r="92" spans="1:9">
      <c r="A92" s="163"/>
      <c r="B92" s="298" t="s">
        <v>71</v>
      </c>
      <c r="C92" s="299"/>
      <c r="D92" s="299"/>
      <c r="E92" s="262" t="s">
        <v>70</v>
      </c>
      <c r="F92" s="255">
        <v>2018</v>
      </c>
      <c r="G92" s="255">
        <v>2019</v>
      </c>
      <c r="H92" s="255">
        <v>2020</v>
      </c>
      <c r="I92" s="255">
        <v>2021</v>
      </c>
    </row>
    <row r="93" spans="1:9" s="158" customFormat="1" ht="17.399999999999999" customHeight="1">
      <c r="A93" s="155"/>
      <c r="B93" s="291" t="s">
        <v>98</v>
      </c>
      <c r="C93" s="291"/>
      <c r="D93" s="292"/>
      <c r="E93" s="151" t="s">
        <v>103</v>
      </c>
      <c r="F93" s="152">
        <v>0</v>
      </c>
      <c r="G93" s="181">
        <v>4911508</v>
      </c>
      <c r="H93" s="181">
        <v>4753871</v>
      </c>
      <c r="I93" s="182">
        <v>5583664</v>
      </c>
    </row>
    <row r="94" spans="1:9" s="158" customFormat="1">
      <c r="A94" s="155"/>
      <c r="B94" s="291" t="s">
        <v>99</v>
      </c>
      <c r="C94" s="291"/>
      <c r="D94" s="292"/>
      <c r="E94" s="151" t="s">
        <v>103</v>
      </c>
      <c r="F94" s="152">
        <v>0</v>
      </c>
      <c r="G94" s="181">
        <v>1269124</v>
      </c>
      <c r="H94" s="181">
        <v>1255795</v>
      </c>
      <c r="I94" s="182">
        <v>1471036</v>
      </c>
    </row>
    <row r="95" spans="1:9" s="158" customFormat="1">
      <c r="A95" s="155"/>
      <c r="B95" s="291" t="s">
        <v>100</v>
      </c>
      <c r="C95" s="291"/>
      <c r="D95" s="292"/>
      <c r="E95" s="151" t="s">
        <v>2</v>
      </c>
      <c r="F95" s="152">
        <v>0</v>
      </c>
      <c r="G95" s="183">
        <f>G94/G93*100</f>
        <v>25.839803172467601</v>
      </c>
      <c r="H95" s="183">
        <f t="shared" ref="H95:I95" si="5">H94/H93*100</f>
        <v>26.416261610800966</v>
      </c>
      <c r="I95" s="183">
        <f t="shared" si="5"/>
        <v>26.345353158786061</v>
      </c>
    </row>
    <row r="96" spans="1:9" s="158" customFormat="1">
      <c r="A96" s="155"/>
      <c r="B96" s="291" t="s">
        <v>101</v>
      </c>
      <c r="C96" s="291"/>
      <c r="D96" s="292"/>
      <c r="E96" s="151" t="s">
        <v>103</v>
      </c>
      <c r="F96" s="152">
        <v>0</v>
      </c>
      <c r="G96" s="181">
        <v>1140331</v>
      </c>
      <c r="H96" s="181">
        <v>1131254</v>
      </c>
      <c r="I96" s="182">
        <v>1498819</v>
      </c>
    </row>
    <row r="97" spans="1:12" s="158" customFormat="1">
      <c r="A97" s="155"/>
      <c r="B97" s="291" t="s">
        <v>102</v>
      </c>
      <c r="C97" s="291"/>
      <c r="D97" s="292"/>
      <c r="E97" s="151" t="s">
        <v>2</v>
      </c>
      <c r="F97" s="152">
        <v>0</v>
      </c>
      <c r="G97" s="183">
        <f>G96/G93*100</f>
        <v>23.217533189399266</v>
      </c>
      <c r="H97" s="183">
        <f t="shared" ref="H97:I97" si="6">H96/H93*100</f>
        <v>23.796480804800971</v>
      </c>
      <c r="I97" s="183">
        <f t="shared" si="6"/>
        <v>26.842929660523986</v>
      </c>
    </row>
    <row r="98" spans="1:12">
      <c r="B98" s="161"/>
    </row>
    <row r="99" spans="1:12">
      <c r="B99" s="161"/>
    </row>
    <row r="100" spans="1:12" ht="25.2" customHeight="1">
      <c r="A100" s="163"/>
      <c r="B100" s="293" t="s">
        <v>104</v>
      </c>
      <c r="C100" s="294"/>
      <c r="D100" s="294"/>
      <c r="E100" s="294"/>
      <c r="F100" s="294"/>
      <c r="G100" s="294"/>
      <c r="H100" s="294"/>
      <c r="I100" s="294"/>
    </row>
    <row r="101" spans="1:12">
      <c r="A101" s="163"/>
      <c r="B101" s="298" t="s">
        <v>71</v>
      </c>
      <c r="C101" s="299"/>
      <c r="D101" s="299"/>
      <c r="E101" s="262" t="s">
        <v>70</v>
      </c>
      <c r="F101" s="255">
        <v>2018</v>
      </c>
      <c r="G101" s="255">
        <v>2019</v>
      </c>
      <c r="H101" s="255">
        <v>2020</v>
      </c>
      <c r="I101" s="255">
        <v>2021</v>
      </c>
    </row>
    <row r="102" spans="1:12" s="158" customFormat="1" ht="17.399999999999999" customHeight="1">
      <c r="A102" s="155"/>
      <c r="B102" s="291" t="s">
        <v>105</v>
      </c>
      <c r="C102" s="291"/>
      <c r="D102" s="292"/>
      <c r="E102" s="151" t="s">
        <v>62</v>
      </c>
      <c r="F102" s="152">
        <v>1841.982</v>
      </c>
      <c r="G102" s="156">
        <v>2063.1019999999999</v>
      </c>
      <c r="H102" s="156">
        <v>2182.4639999999999</v>
      </c>
      <c r="I102" s="157">
        <v>2205.8690000000001</v>
      </c>
    </row>
    <row r="103" spans="1:12" s="158" customFormat="1">
      <c r="A103" s="155"/>
      <c r="B103" s="291" t="s">
        <v>106</v>
      </c>
      <c r="C103" s="291"/>
      <c r="D103" s="292"/>
      <c r="E103" s="151" t="s">
        <v>62</v>
      </c>
      <c r="F103" s="186">
        <v>-1714.634</v>
      </c>
      <c r="G103" s="187">
        <v>-1943.644</v>
      </c>
      <c r="H103" s="187">
        <v>-2138.3240000000001</v>
      </c>
      <c r="I103" s="188">
        <v>-2296.6849999999999</v>
      </c>
    </row>
    <row r="104" spans="1:12" s="158" customFormat="1">
      <c r="A104" s="155"/>
      <c r="B104" s="291" t="s">
        <v>107</v>
      </c>
      <c r="C104" s="291"/>
      <c r="D104" s="292"/>
      <c r="E104" s="151" t="s">
        <v>62</v>
      </c>
      <c r="F104" s="165">
        <v>127.34799999999996</v>
      </c>
      <c r="G104" s="156">
        <v>119.45799999999986</v>
      </c>
      <c r="H104" s="156">
        <v>44.139999999999873</v>
      </c>
      <c r="I104" s="188">
        <v>-90.815999999999804</v>
      </c>
    </row>
    <row r="105" spans="1:12">
      <c r="B105" s="161"/>
    </row>
    <row r="106" spans="1:12">
      <c r="B106" s="161"/>
    </row>
    <row r="107" spans="1:12" ht="25.2" customHeight="1">
      <c r="A107" s="163"/>
      <c r="B107" s="293" t="s">
        <v>108</v>
      </c>
      <c r="C107" s="294"/>
      <c r="D107" s="294"/>
      <c r="E107" s="294"/>
      <c r="F107" s="294"/>
      <c r="G107" s="294"/>
      <c r="H107" s="294"/>
      <c r="I107" s="294"/>
    </row>
    <row r="108" spans="1:12">
      <c r="A108" s="163"/>
      <c r="B108" s="298" t="s">
        <v>71</v>
      </c>
      <c r="C108" s="299"/>
      <c r="D108" s="299"/>
      <c r="E108" s="262" t="s">
        <v>70</v>
      </c>
      <c r="F108" s="255">
        <v>2018</v>
      </c>
      <c r="G108" s="255">
        <v>2019</v>
      </c>
      <c r="H108" s="255">
        <v>2020</v>
      </c>
      <c r="I108" s="255">
        <v>2021</v>
      </c>
    </row>
    <row r="109" spans="1:12" s="158" customFormat="1" ht="17.399999999999999" customHeight="1">
      <c r="A109" s="155"/>
      <c r="B109" s="311" t="s">
        <v>109</v>
      </c>
      <c r="C109" s="311"/>
      <c r="D109" s="312"/>
      <c r="E109" s="151" t="s">
        <v>62</v>
      </c>
      <c r="F109" s="189">
        <v>12.198569122</v>
      </c>
      <c r="G109" s="190">
        <f>SUM(G110:G114)</f>
        <v>14.537207691000001</v>
      </c>
      <c r="H109" s="190">
        <f t="shared" ref="H109:I109" si="7">SUM(H110:H114)</f>
        <v>15.439860709</v>
      </c>
      <c r="I109" s="191">
        <f t="shared" si="7"/>
        <v>15.693280875000001</v>
      </c>
      <c r="J109" s="154"/>
      <c r="K109" s="154"/>
      <c r="L109" s="154"/>
    </row>
    <row r="110" spans="1:12" s="158" customFormat="1">
      <c r="A110" s="155"/>
      <c r="B110" s="291" t="s">
        <v>110</v>
      </c>
      <c r="C110" s="291"/>
      <c r="D110" s="292"/>
      <c r="E110" s="151" t="s">
        <v>62</v>
      </c>
      <c r="F110" s="165">
        <v>9.2070000000000007</v>
      </c>
      <c r="G110" s="156">
        <v>8.8000000000000007</v>
      </c>
      <c r="H110" s="156">
        <v>8.6999999999999993</v>
      </c>
      <c r="I110" s="157">
        <v>8.9111335700000005</v>
      </c>
      <c r="J110" s="154"/>
      <c r="K110" s="154"/>
      <c r="L110" s="154"/>
    </row>
    <row r="111" spans="1:12" s="158" customFormat="1">
      <c r="A111" s="155"/>
      <c r="B111" s="291" t="s">
        <v>111</v>
      </c>
      <c r="C111" s="291"/>
      <c r="D111" s="292"/>
      <c r="E111" s="151" t="s">
        <v>62</v>
      </c>
      <c r="F111" s="165">
        <v>0.19356912200000001</v>
      </c>
      <c r="G111" s="156">
        <v>1.439207691</v>
      </c>
      <c r="H111" s="156">
        <v>1.7386603729999999</v>
      </c>
      <c r="I111" s="157">
        <v>1.863331557</v>
      </c>
      <c r="J111" s="154"/>
      <c r="K111" s="154"/>
      <c r="L111" s="154"/>
    </row>
    <row r="112" spans="1:12" s="158" customFormat="1">
      <c r="A112" s="155"/>
      <c r="B112" s="291" t="s">
        <v>112</v>
      </c>
      <c r="C112" s="291"/>
      <c r="D112" s="292"/>
      <c r="E112" s="151" t="s">
        <v>62</v>
      </c>
      <c r="F112" s="165">
        <v>2.4</v>
      </c>
      <c r="G112" s="156">
        <v>2.2999999999999998</v>
      </c>
      <c r="H112" s="156">
        <v>2.5</v>
      </c>
      <c r="I112" s="157">
        <v>2.5687799999999998</v>
      </c>
      <c r="J112" s="154"/>
      <c r="K112" s="154"/>
      <c r="L112" s="154"/>
    </row>
    <row r="113" spans="1:12" s="158" customFormat="1">
      <c r="A113" s="155"/>
      <c r="B113" s="291" t="s">
        <v>113</v>
      </c>
      <c r="C113" s="291"/>
      <c r="D113" s="292"/>
      <c r="E113" s="151" t="s">
        <v>62</v>
      </c>
      <c r="F113" s="152">
        <v>0</v>
      </c>
      <c r="G113" s="156">
        <v>1.982</v>
      </c>
      <c r="H113" s="156">
        <v>1.901200336</v>
      </c>
      <c r="I113" s="157">
        <v>1.832723748</v>
      </c>
      <c r="J113" s="154"/>
      <c r="K113" s="154"/>
      <c r="L113" s="154"/>
    </row>
    <row r="114" spans="1:12" s="158" customFormat="1">
      <c r="A114" s="155"/>
      <c r="B114" s="291" t="s">
        <v>114</v>
      </c>
      <c r="C114" s="291"/>
      <c r="D114" s="292"/>
      <c r="E114" s="151" t="s">
        <v>62</v>
      </c>
      <c r="F114" s="165">
        <v>0.39800000000000002</v>
      </c>
      <c r="G114" s="156">
        <v>1.6E-2</v>
      </c>
      <c r="H114" s="156">
        <v>0.6</v>
      </c>
      <c r="I114" s="157">
        <v>0.51731199999999999</v>
      </c>
      <c r="J114" s="154"/>
      <c r="K114" s="154"/>
      <c r="L114" s="154"/>
    </row>
    <row r="115" spans="1:12" ht="86.4" customHeight="1">
      <c r="B115" s="290" t="s">
        <v>115</v>
      </c>
      <c r="C115" s="290"/>
      <c r="D115" s="290"/>
      <c r="E115" s="290"/>
      <c r="F115" s="290"/>
      <c r="G115" s="290"/>
      <c r="H115" s="290"/>
      <c r="I115" s="290"/>
    </row>
    <row r="116" spans="1:12" ht="14.4" customHeight="1">
      <c r="B116" s="192"/>
      <c r="C116" s="192"/>
      <c r="D116" s="192"/>
      <c r="E116" s="192"/>
      <c r="F116" s="192"/>
      <c r="G116" s="192"/>
      <c r="H116" s="192"/>
      <c r="I116" s="192"/>
    </row>
    <row r="118" spans="1:12" ht="25.2" customHeight="1">
      <c r="A118" s="163"/>
      <c r="B118" s="293" t="s">
        <v>117</v>
      </c>
      <c r="C118" s="294"/>
      <c r="D118" s="294"/>
      <c r="E118" s="294"/>
      <c r="F118" s="294"/>
      <c r="G118" s="294"/>
      <c r="H118" s="294"/>
      <c r="I118" s="294"/>
    </row>
    <row r="119" spans="1:12">
      <c r="A119" s="163"/>
      <c r="B119" s="298" t="s">
        <v>71</v>
      </c>
      <c r="C119" s="299"/>
      <c r="D119" s="299"/>
      <c r="E119" s="262" t="s">
        <v>70</v>
      </c>
      <c r="F119" s="255">
        <v>2018</v>
      </c>
      <c r="G119" s="255">
        <v>2019</v>
      </c>
      <c r="H119" s="255">
        <v>2020</v>
      </c>
      <c r="I119" s="255">
        <v>2021</v>
      </c>
    </row>
    <row r="120" spans="1:12" s="158" customFormat="1">
      <c r="A120" s="155"/>
      <c r="B120" s="287" t="s">
        <v>118</v>
      </c>
      <c r="C120" s="159" t="s">
        <v>121</v>
      </c>
      <c r="D120" s="193"/>
      <c r="E120" s="151" t="s">
        <v>120</v>
      </c>
      <c r="F120" s="152">
        <v>16</v>
      </c>
      <c r="G120" s="194">
        <f>SUM(G121:G127)</f>
        <v>10</v>
      </c>
      <c r="H120" s="194">
        <f t="shared" ref="H120:I120" si="8">SUM(H121:H127)</f>
        <v>14</v>
      </c>
      <c r="I120" s="195">
        <f t="shared" si="8"/>
        <v>16</v>
      </c>
    </row>
    <row r="121" spans="1:12" s="158" customFormat="1">
      <c r="A121" s="155"/>
      <c r="B121" s="288"/>
      <c r="C121" s="159" t="s">
        <v>122</v>
      </c>
      <c r="D121" s="160"/>
      <c r="E121" s="151" t="s">
        <v>120</v>
      </c>
      <c r="F121" s="152">
        <v>7</v>
      </c>
      <c r="G121" s="181">
        <v>3</v>
      </c>
      <c r="H121" s="181">
        <v>3</v>
      </c>
      <c r="I121" s="182">
        <v>2</v>
      </c>
    </row>
    <row r="122" spans="1:12" s="158" customFormat="1">
      <c r="A122" s="155"/>
      <c r="B122" s="288"/>
      <c r="C122" s="159" t="s">
        <v>123</v>
      </c>
      <c r="D122" s="160"/>
      <c r="E122" s="151" t="s">
        <v>120</v>
      </c>
      <c r="F122" s="152">
        <v>2</v>
      </c>
      <c r="G122" s="181">
        <v>2</v>
      </c>
      <c r="H122" s="181">
        <v>3</v>
      </c>
      <c r="I122" s="182">
        <v>3</v>
      </c>
    </row>
    <row r="123" spans="1:12" s="158" customFormat="1">
      <c r="A123" s="155"/>
      <c r="B123" s="288"/>
      <c r="C123" s="159" t="s">
        <v>124</v>
      </c>
      <c r="D123" s="160"/>
      <c r="E123" s="151" t="s">
        <v>120</v>
      </c>
      <c r="F123" s="152">
        <v>0</v>
      </c>
      <c r="G123" s="181">
        <v>0</v>
      </c>
      <c r="H123" s="181">
        <v>0</v>
      </c>
      <c r="I123" s="182">
        <v>0</v>
      </c>
    </row>
    <row r="124" spans="1:12" s="158" customFormat="1">
      <c r="A124" s="155"/>
      <c r="B124" s="288"/>
      <c r="C124" s="159" t="s">
        <v>125</v>
      </c>
      <c r="D124" s="160"/>
      <c r="E124" s="151" t="s">
        <v>120</v>
      </c>
      <c r="F124" s="152">
        <v>1</v>
      </c>
      <c r="G124" s="181">
        <v>0</v>
      </c>
      <c r="H124" s="181">
        <v>0</v>
      </c>
      <c r="I124" s="182">
        <v>1</v>
      </c>
    </row>
    <row r="125" spans="1:12" s="158" customFormat="1">
      <c r="A125" s="155"/>
      <c r="B125" s="288"/>
      <c r="C125" s="159" t="s">
        <v>126</v>
      </c>
      <c r="D125" s="160"/>
      <c r="E125" s="151" t="s">
        <v>120</v>
      </c>
      <c r="F125" s="152">
        <v>2</v>
      </c>
      <c r="G125" s="181">
        <v>3</v>
      </c>
      <c r="H125" s="181">
        <v>0</v>
      </c>
      <c r="I125" s="182">
        <v>3</v>
      </c>
    </row>
    <row r="126" spans="1:12" s="158" customFormat="1">
      <c r="A126" s="155"/>
      <c r="B126" s="288"/>
      <c r="C126" s="159" t="s">
        <v>127</v>
      </c>
      <c r="D126" s="160"/>
      <c r="E126" s="151" t="s">
        <v>120</v>
      </c>
      <c r="F126" s="152">
        <v>3</v>
      </c>
      <c r="G126" s="181">
        <v>1</v>
      </c>
      <c r="H126" s="181">
        <v>1</v>
      </c>
      <c r="I126" s="182">
        <v>4</v>
      </c>
    </row>
    <row r="127" spans="1:12" s="158" customFormat="1">
      <c r="A127" s="155"/>
      <c r="B127" s="288"/>
      <c r="C127" s="159" t="s">
        <v>35</v>
      </c>
      <c r="D127" s="160"/>
      <c r="E127" s="151" t="s">
        <v>120</v>
      </c>
      <c r="F127" s="152">
        <v>1</v>
      </c>
      <c r="G127" s="181">
        <v>1</v>
      </c>
      <c r="H127" s="181">
        <v>7</v>
      </c>
      <c r="I127" s="182">
        <v>3</v>
      </c>
    </row>
    <row r="128" spans="1:12" s="158" customFormat="1">
      <c r="A128" s="155"/>
      <c r="B128" s="289"/>
      <c r="C128" s="159" t="s">
        <v>135</v>
      </c>
      <c r="D128" s="160"/>
      <c r="E128" s="151" t="s">
        <v>133</v>
      </c>
      <c r="F128" s="152">
        <v>662</v>
      </c>
      <c r="G128" s="181">
        <v>3249</v>
      </c>
      <c r="H128" s="181">
        <v>111</v>
      </c>
      <c r="I128" s="182">
        <v>0</v>
      </c>
    </row>
    <row r="129" spans="1:10" s="158" customFormat="1" ht="17.399999999999999" customHeight="1">
      <c r="A129" s="155"/>
      <c r="B129" s="287" t="s">
        <v>119</v>
      </c>
      <c r="C129" s="159" t="s">
        <v>121</v>
      </c>
      <c r="D129" s="193"/>
      <c r="E129" s="151" t="s">
        <v>120</v>
      </c>
      <c r="F129" s="196">
        <v>53</v>
      </c>
      <c r="G129" s="194">
        <f>SUM(G130:G134)</f>
        <v>69</v>
      </c>
      <c r="H129" s="194">
        <f t="shared" ref="H129:I129" si="9">SUM(H130:H134)</f>
        <v>16</v>
      </c>
      <c r="I129" s="195">
        <f t="shared" si="9"/>
        <v>37</v>
      </c>
      <c r="J129" s="197"/>
    </row>
    <row r="130" spans="1:10" s="158" customFormat="1" ht="14.4" customHeight="1">
      <c r="A130" s="155"/>
      <c r="B130" s="288"/>
      <c r="C130" s="159" t="s">
        <v>128</v>
      </c>
      <c r="D130" s="160"/>
      <c r="E130" s="151" t="s">
        <v>120</v>
      </c>
      <c r="F130" s="152">
        <v>3</v>
      </c>
      <c r="G130" s="181">
        <v>5</v>
      </c>
      <c r="H130" s="181">
        <v>4</v>
      </c>
      <c r="I130" s="182">
        <v>6</v>
      </c>
      <c r="J130" s="197"/>
    </row>
    <row r="131" spans="1:10" s="158" customFormat="1" ht="14.4" customHeight="1">
      <c r="A131" s="155"/>
      <c r="B131" s="288"/>
      <c r="C131" s="159" t="s">
        <v>129</v>
      </c>
      <c r="D131" s="160"/>
      <c r="E131" s="151" t="s">
        <v>120</v>
      </c>
      <c r="F131" s="152">
        <v>10</v>
      </c>
      <c r="G131" s="181">
        <v>9</v>
      </c>
      <c r="H131" s="181">
        <v>0</v>
      </c>
      <c r="I131" s="182">
        <v>9</v>
      </c>
      <c r="J131" s="197"/>
    </row>
    <row r="132" spans="1:10" s="158" customFormat="1" ht="14.4" customHeight="1">
      <c r="A132" s="155"/>
      <c r="B132" s="288"/>
      <c r="C132" s="159" t="s">
        <v>130</v>
      </c>
      <c r="D132" s="160"/>
      <c r="E132" s="151" t="s">
        <v>120</v>
      </c>
      <c r="F132" s="152">
        <v>18</v>
      </c>
      <c r="G132" s="181">
        <v>40</v>
      </c>
      <c r="H132" s="181">
        <v>7</v>
      </c>
      <c r="I132" s="182">
        <v>13</v>
      </c>
      <c r="J132" s="197"/>
    </row>
    <row r="133" spans="1:10" s="158" customFormat="1" ht="14.4" customHeight="1">
      <c r="A133" s="155"/>
      <c r="B133" s="288"/>
      <c r="C133" s="159" t="s">
        <v>131</v>
      </c>
      <c r="D133" s="160"/>
      <c r="E133" s="151" t="s">
        <v>120</v>
      </c>
      <c r="F133" s="152">
        <v>11</v>
      </c>
      <c r="G133" s="181">
        <v>12</v>
      </c>
      <c r="H133" s="181">
        <v>2</v>
      </c>
      <c r="I133" s="182">
        <v>4</v>
      </c>
      <c r="J133" s="197"/>
    </row>
    <row r="134" spans="1:10" s="158" customFormat="1" ht="14.4" customHeight="1">
      <c r="A134" s="155"/>
      <c r="B134" s="289"/>
      <c r="C134" s="159" t="s">
        <v>132</v>
      </c>
      <c r="D134" s="160"/>
      <c r="E134" s="151" t="s">
        <v>120</v>
      </c>
      <c r="F134" s="152">
        <v>11</v>
      </c>
      <c r="G134" s="181">
        <v>3</v>
      </c>
      <c r="H134" s="181">
        <v>3</v>
      </c>
      <c r="I134" s="182">
        <v>5</v>
      </c>
      <c r="J134" s="197"/>
    </row>
    <row r="135" spans="1:10" s="158" customFormat="1" ht="20.399999999999999">
      <c r="A135" s="155"/>
      <c r="B135" s="213" t="s">
        <v>136</v>
      </c>
      <c r="C135" s="213"/>
      <c r="D135" s="213"/>
      <c r="E135" s="155"/>
      <c r="F135" s="155"/>
      <c r="G135" s="198"/>
      <c r="H135" s="198"/>
      <c r="I135" s="198"/>
      <c r="J135" s="199"/>
    </row>
    <row r="136" spans="1:10" s="158" customFormat="1" ht="20.399999999999999">
      <c r="A136" s="155"/>
      <c r="B136" s="213" t="s">
        <v>137</v>
      </c>
      <c r="C136" s="213"/>
      <c r="D136" s="213"/>
      <c r="E136" s="155"/>
      <c r="F136" s="155"/>
      <c r="G136" s="198"/>
      <c r="H136" s="198"/>
      <c r="I136" s="198"/>
      <c r="J136" s="199"/>
    </row>
    <row r="137" spans="1:10" s="158" customFormat="1" ht="20.399999999999999">
      <c r="A137" s="155"/>
      <c r="B137" s="213" t="s">
        <v>134</v>
      </c>
      <c r="C137" s="213"/>
      <c r="D137" s="213"/>
      <c r="E137" s="155"/>
      <c r="F137" s="155"/>
      <c r="G137" s="198"/>
      <c r="H137" s="198"/>
      <c r="I137" s="198"/>
      <c r="J137" s="199"/>
    </row>
    <row r="138" spans="1:10" s="158" customFormat="1" ht="20.399999999999999">
      <c r="A138" s="155"/>
      <c r="B138" s="213"/>
      <c r="C138" s="213"/>
      <c r="D138" s="213"/>
      <c r="E138" s="155"/>
      <c r="F138" s="155"/>
      <c r="G138" s="198"/>
      <c r="H138" s="198"/>
      <c r="I138" s="198"/>
      <c r="J138" s="199"/>
    </row>
    <row r="139" spans="1:10" s="158" customFormat="1" ht="20.399999999999999">
      <c r="A139" s="155"/>
      <c r="B139" s="213"/>
      <c r="C139" s="213"/>
      <c r="D139" s="213"/>
      <c r="E139" s="155"/>
      <c r="F139" s="155"/>
      <c r="G139" s="198"/>
      <c r="H139" s="198"/>
      <c r="I139" s="198"/>
      <c r="J139" s="199"/>
    </row>
    <row r="140" spans="1:10" ht="25.2" customHeight="1">
      <c r="A140" s="163"/>
      <c r="B140" s="293" t="s">
        <v>138</v>
      </c>
      <c r="C140" s="294"/>
      <c r="D140" s="294"/>
      <c r="E140" s="294"/>
      <c r="F140" s="294"/>
      <c r="G140" s="294"/>
      <c r="H140" s="294"/>
      <c r="I140" s="200"/>
    </row>
    <row r="141" spans="1:10" ht="17.399999999999999" customHeight="1">
      <c r="A141" s="163"/>
      <c r="B141" s="298" t="s">
        <v>139</v>
      </c>
      <c r="C141" s="299"/>
      <c r="D141" s="299"/>
      <c r="E141" s="262" t="s">
        <v>140</v>
      </c>
      <c r="F141" s="298" t="s">
        <v>141</v>
      </c>
      <c r="G141" s="298"/>
      <c r="H141" s="262" t="s">
        <v>142</v>
      </c>
      <c r="I141" s="200"/>
    </row>
    <row r="142" spans="1:10" s="158" customFormat="1" ht="17.399999999999999" customHeight="1">
      <c r="A142" s="155"/>
      <c r="B142" s="159" t="s">
        <v>143</v>
      </c>
      <c r="C142" s="315"/>
      <c r="D142" s="316"/>
      <c r="E142" s="201" t="s">
        <v>144</v>
      </c>
      <c r="F142" s="317">
        <v>14780</v>
      </c>
      <c r="G142" s="318"/>
      <c r="H142" s="202">
        <v>1.2725580000000001</v>
      </c>
      <c r="I142" s="200"/>
    </row>
    <row r="143" spans="1:10" s="158" customFormat="1" ht="17.399999999999999" customHeight="1">
      <c r="A143" s="155"/>
      <c r="B143" s="300" t="s">
        <v>35</v>
      </c>
      <c r="C143" s="300"/>
      <c r="D143" s="301"/>
      <c r="E143" s="151" t="s">
        <v>145</v>
      </c>
      <c r="F143" s="317">
        <v>5105</v>
      </c>
      <c r="G143" s="318"/>
      <c r="H143" s="202">
        <v>1.0465249999999999</v>
      </c>
      <c r="I143" s="200"/>
    </row>
    <row r="144" spans="1:10" s="158" customFormat="1" ht="17.399999999999999" customHeight="1">
      <c r="A144" s="155"/>
      <c r="B144" s="302"/>
      <c r="C144" s="302"/>
      <c r="D144" s="303"/>
      <c r="E144" s="151" t="s">
        <v>146</v>
      </c>
      <c r="F144" s="317">
        <v>968</v>
      </c>
      <c r="G144" s="318"/>
      <c r="H144" s="202">
        <v>0.19844000000000001</v>
      </c>
      <c r="I144" s="200"/>
    </row>
    <row r="145" spans="1:9" s="158" customFormat="1" ht="17.399999999999999" customHeight="1">
      <c r="A145" s="155"/>
      <c r="B145" s="302"/>
      <c r="C145" s="302"/>
      <c r="D145" s="303"/>
      <c r="E145" s="151" t="s">
        <v>147</v>
      </c>
      <c r="F145" s="317">
        <v>1670</v>
      </c>
      <c r="G145" s="318"/>
      <c r="H145" s="202">
        <v>0.34234999999999999</v>
      </c>
      <c r="I145" s="200"/>
    </row>
    <row r="146" spans="1:9" s="158" customFormat="1" ht="17.399999999999999" customHeight="1">
      <c r="A146" s="155"/>
      <c r="B146" s="302"/>
      <c r="C146" s="302"/>
      <c r="D146" s="303"/>
      <c r="E146" s="151" t="s">
        <v>148</v>
      </c>
      <c r="F146" s="317">
        <v>1045</v>
      </c>
      <c r="G146" s="318"/>
      <c r="H146" s="202">
        <v>0.214225</v>
      </c>
      <c r="I146" s="200"/>
    </row>
    <row r="147" spans="1:9" s="158" customFormat="1" ht="17.399999999999999" customHeight="1">
      <c r="A147" s="155"/>
      <c r="B147" s="302"/>
      <c r="C147" s="302"/>
      <c r="D147" s="303"/>
      <c r="E147" s="151" t="s">
        <v>149</v>
      </c>
      <c r="F147" s="317">
        <v>5000</v>
      </c>
      <c r="G147" s="318"/>
      <c r="H147" s="202">
        <v>1.0249999999999999</v>
      </c>
      <c r="I147" s="200"/>
    </row>
    <row r="148" spans="1:9" s="158" customFormat="1" ht="17.399999999999999" customHeight="1">
      <c r="A148" s="155"/>
      <c r="B148" s="302"/>
      <c r="C148" s="302"/>
      <c r="D148" s="303"/>
      <c r="E148" s="151" t="s">
        <v>150</v>
      </c>
      <c r="F148" s="317">
        <v>1692</v>
      </c>
      <c r="G148" s="318"/>
      <c r="H148" s="202">
        <v>0.34686</v>
      </c>
      <c r="I148" s="200"/>
    </row>
    <row r="149" spans="1:9" s="158" customFormat="1" ht="17.399999999999999" customHeight="1">
      <c r="A149" s="155"/>
      <c r="B149" s="302"/>
      <c r="C149" s="302"/>
      <c r="D149" s="303"/>
      <c r="E149" s="151" t="s">
        <v>151</v>
      </c>
      <c r="F149" s="317">
        <v>3092</v>
      </c>
      <c r="G149" s="318"/>
      <c r="H149" s="202">
        <v>0.63385999999999998</v>
      </c>
      <c r="I149" s="200"/>
    </row>
    <row r="150" spans="1:9" s="158" customFormat="1" ht="17.399999999999999" customHeight="1">
      <c r="A150" s="155"/>
      <c r="B150" s="302"/>
      <c r="C150" s="302"/>
      <c r="D150" s="303"/>
      <c r="E150" s="151" t="s">
        <v>152</v>
      </c>
      <c r="F150" s="317">
        <v>3308</v>
      </c>
      <c r="G150" s="318"/>
      <c r="H150" s="202">
        <v>0.67813999999999997</v>
      </c>
      <c r="I150" s="200"/>
    </row>
    <row r="151" spans="1:9" s="158" customFormat="1" ht="17.399999999999999" customHeight="1">
      <c r="A151" s="155"/>
      <c r="B151" s="304"/>
      <c r="C151" s="304"/>
      <c r="D151" s="305"/>
      <c r="E151" s="151" t="s">
        <v>153</v>
      </c>
      <c r="F151" s="317">
        <v>1012</v>
      </c>
      <c r="G151" s="318"/>
      <c r="H151" s="202">
        <v>0.20746000000000001</v>
      </c>
      <c r="I151" s="200"/>
    </row>
    <row r="152" spans="1:9">
      <c r="B152" s="203" t="s">
        <v>155</v>
      </c>
      <c r="I152" s="200"/>
    </row>
    <row r="153" spans="1:9">
      <c r="B153" s="203" t="s">
        <v>154</v>
      </c>
    </row>
    <row r="156" spans="1:9" ht="25.2" customHeight="1">
      <c r="A156" s="163"/>
      <c r="B156" s="293" t="s">
        <v>156</v>
      </c>
      <c r="C156" s="294"/>
      <c r="D156" s="294"/>
      <c r="E156" s="294"/>
      <c r="F156" s="294"/>
      <c r="G156" s="294"/>
      <c r="H156" s="294"/>
      <c r="I156" s="266"/>
    </row>
    <row r="158" spans="1:9" ht="19.2" thickBot="1">
      <c r="E158" s="204">
        <v>2020</v>
      </c>
      <c r="F158" s="205"/>
      <c r="H158" s="154" t="s">
        <v>159</v>
      </c>
    </row>
    <row r="169" spans="5:6">
      <c r="F169" s="205"/>
    </row>
    <row r="170" spans="5:6">
      <c r="E170" s="205"/>
      <c r="F170" s="205"/>
    </row>
    <row r="179" spans="3:8" ht="19.2" thickBot="1">
      <c r="E179" s="204">
        <v>2021</v>
      </c>
      <c r="H179" s="154" t="s">
        <v>158</v>
      </c>
    </row>
    <row r="181" spans="3:8">
      <c r="C181" s="184" t="s">
        <v>160</v>
      </c>
    </row>
  </sheetData>
  <mergeCells count="84">
    <mergeCell ref="C142:D142"/>
    <mergeCell ref="F141:G141"/>
    <mergeCell ref="F142:G142"/>
    <mergeCell ref="F143:G143"/>
    <mergeCell ref="B156:H156"/>
    <mergeCell ref="F144:G144"/>
    <mergeCell ref="F145:G145"/>
    <mergeCell ref="F151:G151"/>
    <mergeCell ref="F146:G146"/>
    <mergeCell ref="F147:G147"/>
    <mergeCell ref="F148:G148"/>
    <mergeCell ref="F149:G149"/>
    <mergeCell ref="F150:G150"/>
    <mergeCell ref="B143:D151"/>
    <mergeCell ref="B23:D23"/>
    <mergeCell ref="B24:D24"/>
    <mergeCell ref="B25:D25"/>
    <mergeCell ref="B26:D26"/>
    <mergeCell ref="B141:D141"/>
    <mergeCell ref="B140:H140"/>
    <mergeCell ref="B31:D31"/>
    <mergeCell ref="B32:D32"/>
    <mergeCell ref="F74:I74"/>
    <mergeCell ref="F81:I81"/>
    <mergeCell ref="F49:I49"/>
    <mergeCell ref="F50:I50"/>
    <mergeCell ref="F57:I57"/>
    <mergeCell ref="F58:I58"/>
    <mergeCell ref="F65:I65"/>
    <mergeCell ref="B49:B88"/>
    <mergeCell ref="B3:D3"/>
    <mergeCell ref="B8:D8"/>
    <mergeCell ref="B95:D95"/>
    <mergeCell ref="B27:D27"/>
    <mergeCell ref="B119:D119"/>
    <mergeCell ref="B118:I118"/>
    <mergeCell ref="B113:D113"/>
    <mergeCell ref="B112:D112"/>
    <mergeCell ref="B111:D111"/>
    <mergeCell ref="B110:D110"/>
    <mergeCell ref="B109:D109"/>
    <mergeCell ref="B108:D108"/>
    <mergeCell ref="B102:D102"/>
    <mergeCell ref="B101:D101"/>
    <mergeCell ref="B100:I100"/>
    <mergeCell ref="B30:I30"/>
    <mergeCell ref="B2:I2"/>
    <mergeCell ref="B20:D20"/>
    <mergeCell ref="B21:D21"/>
    <mergeCell ref="B22:D22"/>
    <mergeCell ref="B19:D19"/>
    <mergeCell ref="B18:I18"/>
    <mergeCell ref="B4:D4"/>
    <mergeCell ref="B5:D5"/>
    <mergeCell ref="B6:D6"/>
    <mergeCell ref="B7:D7"/>
    <mergeCell ref="C10:D10"/>
    <mergeCell ref="C11:D11"/>
    <mergeCell ref="C12:D12"/>
    <mergeCell ref="C13:D13"/>
    <mergeCell ref="C14:D14"/>
    <mergeCell ref="B10:B11"/>
    <mergeCell ref="B33:D33"/>
    <mergeCell ref="B34:D34"/>
    <mergeCell ref="B107:I107"/>
    <mergeCell ref="B103:D103"/>
    <mergeCell ref="F66:I66"/>
    <mergeCell ref="F73:I73"/>
    <mergeCell ref="F82:I82"/>
    <mergeCell ref="B94:D94"/>
    <mergeCell ref="B93:D93"/>
    <mergeCell ref="B92:D92"/>
    <mergeCell ref="B97:D97"/>
    <mergeCell ref="B96:D96"/>
    <mergeCell ref="B37:I37"/>
    <mergeCell ref="B38:D38"/>
    <mergeCell ref="B44:C48"/>
    <mergeCell ref="B39:C43"/>
    <mergeCell ref="B120:B128"/>
    <mergeCell ref="B129:B134"/>
    <mergeCell ref="B115:I115"/>
    <mergeCell ref="B104:D104"/>
    <mergeCell ref="B91:I91"/>
    <mergeCell ref="B114:D114"/>
  </mergeCells>
  <phoneticPr fontId="2" type="noConversion"/>
  <pageMargins left="0.7" right="0.7" top="0.75" bottom="0.75" header="0.3" footer="0.3"/>
  <pageSetup paperSize="9" scale="37"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333F4F"/>
    <pageSetUpPr fitToPage="1"/>
  </sheetPr>
  <dimension ref="A2:L177"/>
  <sheetViews>
    <sheetView showGridLines="0" topLeftCell="C1" zoomScale="70" zoomScaleNormal="70" zoomScaleSheetLayoutView="85" zoomScalePageLayoutView="40" workbookViewId="0">
      <selection activeCell="G21" sqref="G21"/>
    </sheetView>
  </sheetViews>
  <sheetFormatPr defaultRowHeight="18.600000000000001"/>
  <cols>
    <col min="1" max="1" width="15.69921875" style="237" hidden="1" customWidth="1"/>
    <col min="2" max="2" width="26" style="237" hidden="1" customWidth="1"/>
    <col min="3" max="3" width="2.69921875" style="54" customWidth="1"/>
    <col min="4" max="4" width="18.09765625" style="238" customWidth="1"/>
    <col min="5" max="5" width="18.09765625" style="231" customWidth="1"/>
    <col min="6" max="6" width="29.59765625" style="44" customWidth="1"/>
    <col min="7" max="7" width="14.19921875" style="45" bestFit="1" customWidth="1"/>
    <col min="8" max="8" width="23.19921875" style="45" customWidth="1"/>
    <col min="9" max="11" width="23.19921875" style="231" customWidth="1"/>
    <col min="12" max="12" width="8.796875" style="231" customWidth="1"/>
    <col min="13" max="16384" width="8.796875" style="231"/>
  </cols>
  <sheetData>
    <row r="2" spans="1:11" ht="25.2" customHeight="1">
      <c r="A2" s="52"/>
      <c r="B2" s="52"/>
      <c r="C2" s="52"/>
      <c r="D2" s="294" t="s">
        <v>163</v>
      </c>
      <c r="E2" s="294"/>
      <c r="F2" s="294"/>
      <c r="G2" s="294"/>
      <c r="H2" s="294"/>
      <c r="I2" s="294"/>
      <c r="J2" s="294"/>
      <c r="K2" s="294"/>
    </row>
    <row r="3" spans="1:11">
      <c r="A3" s="23" t="s">
        <v>4</v>
      </c>
      <c r="B3" s="53" t="s">
        <v>0</v>
      </c>
      <c r="C3" s="52"/>
      <c r="D3" s="298" t="s">
        <v>71</v>
      </c>
      <c r="E3" s="299"/>
      <c r="F3" s="299"/>
      <c r="G3" s="262" t="s">
        <v>70</v>
      </c>
      <c r="H3" s="257">
        <v>2018</v>
      </c>
      <c r="I3" s="257">
        <v>2019</v>
      </c>
      <c r="J3" s="257">
        <v>2020</v>
      </c>
      <c r="K3" s="257">
        <v>2021</v>
      </c>
    </row>
    <row r="4" spans="1:11">
      <c r="A4" s="330" t="s">
        <v>9</v>
      </c>
      <c r="B4" s="332" t="s">
        <v>7</v>
      </c>
      <c r="D4" s="364" t="s">
        <v>164</v>
      </c>
      <c r="E4" s="325"/>
      <c r="F4" s="326"/>
      <c r="G4" s="25"/>
      <c r="H4" s="25"/>
      <c r="I4" s="35"/>
      <c r="J4" s="26"/>
      <c r="K4" s="27"/>
    </row>
    <row r="5" spans="1:11">
      <c r="A5" s="331"/>
      <c r="B5" s="333"/>
      <c r="D5" s="325" t="s">
        <v>165</v>
      </c>
      <c r="E5" s="325"/>
      <c r="F5" s="326"/>
      <c r="G5" s="25" t="s">
        <v>62</v>
      </c>
      <c r="H5" s="150" t="s">
        <v>20</v>
      </c>
      <c r="I5" s="206" t="s">
        <v>20</v>
      </c>
      <c r="J5" s="26">
        <v>315.3</v>
      </c>
      <c r="K5" s="27">
        <v>284.60000000000002</v>
      </c>
    </row>
    <row r="6" spans="1:11" ht="19.8">
      <c r="A6" s="331"/>
      <c r="B6" s="333"/>
      <c r="D6" s="325" t="s">
        <v>166</v>
      </c>
      <c r="E6" s="325"/>
      <c r="F6" s="326"/>
      <c r="G6" s="25" t="s">
        <v>62</v>
      </c>
      <c r="H6" s="150" t="s">
        <v>20</v>
      </c>
      <c r="I6" s="206" t="s">
        <v>20</v>
      </c>
      <c r="J6" s="26">
        <v>659.7</v>
      </c>
      <c r="K6" s="27">
        <v>767.8</v>
      </c>
    </row>
    <row r="7" spans="1:11" ht="19.8">
      <c r="A7" s="335"/>
      <c r="B7" s="336"/>
      <c r="D7" s="325" t="s">
        <v>167</v>
      </c>
      <c r="E7" s="325"/>
      <c r="F7" s="326"/>
      <c r="G7" s="25" t="s">
        <v>62</v>
      </c>
      <c r="H7" s="150" t="s">
        <v>20</v>
      </c>
      <c r="I7" s="206" t="s">
        <v>20</v>
      </c>
      <c r="J7" s="29">
        <v>1702.3</v>
      </c>
      <c r="K7" s="30">
        <v>1641.2</v>
      </c>
    </row>
    <row r="8" spans="1:11">
      <c r="A8" s="223"/>
      <c r="B8" s="225"/>
      <c r="D8" s="65" t="s">
        <v>216</v>
      </c>
      <c r="E8" s="65"/>
      <c r="F8" s="65"/>
      <c r="G8" s="25" t="s">
        <v>62</v>
      </c>
      <c r="H8" s="150" t="s">
        <v>20</v>
      </c>
      <c r="I8" s="206" t="s">
        <v>20</v>
      </c>
      <c r="J8" s="29">
        <f>SUM(J5:J7)</f>
        <v>2677.3</v>
      </c>
      <c r="K8" s="30">
        <f>SUM(K5:K7)</f>
        <v>2693.6000000000004</v>
      </c>
    </row>
    <row r="9" spans="1:11">
      <c r="A9" s="330" t="s">
        <v>9</v>
      </c>
      <c r="B9" s="332" t="s">
        <v>7</v>
      </c>
      <c r="D9" s="260" t="s">
        <v>168</v>
      </c>
      <c r="E9" s="238"/>
      <c r="F9" s="238"/>
      <c r="G9" s="237"/>
      <c r="H9" s="237"/>
      <c r="I9" s="56"/>
      <c r="J9" s="56"/>
      <c r="K9" s="56"/>
    </row>
    <row r="10" spans="1:11">
      <c r="A10" s="331"/>
      <c r="B10" s="333"/>
      <c r="D10" s="260" t="s">
        <v>169</v>
      </c>
      <c r="E10" s="238"/>
      <c r="F10" s="238"/>
      <c r="G10" s="237"/>
      <c r="H10" s="237"/>
      <c r="I10" s="56"/>
      <c r="J10" s="56"/>
      <c r="K10" s="38"/>
    </row>
    <row r="11" spans="1:11">
      <c r="A11" s="331"/>
      <c r="B11" s="333"/>
      <c r="E11" s="238"/>
      <c r="F11" s="238"/>
      <c r="G11" s="237"/>
      <c r="H11" s="237"/>
      <c r="I11" s="56"/>
      <c r="J11" s="56"/>
      <c r="K11" s="38"/>
    </row>
    <row r="12" spans="1:11">
      <c r="A12" s="331"/>
      <c r="B12" s="333"/>
      <c r="E12" s="238"/>
      <c r="F12" s="238"/>
      <c r="G12" s="237"/>
      <c r="H12" s="237"/>
      <c r="I12" s="56"/>
      <c r="J12" s="56"/>
      <c r="K12" s="38"/>
    </row>
    <row r="13" spans="1:11" ht="25.2" customHeight="1">
      <c r="A13" s="331"/>
      <c r="B13" s="333"/>
      <c r="D13" s="294" t="s">
        <v>170</v>
      </c>
      <c r="E13" s="294"/>
      <c r="F13" s="294"/>
      <c r="G13" s="294"/>
      <c r="H13" s="294"/>
      <c r="I13" s="294"/>
      <c r="J13" s="294"/>
      <c r="K13" s="294"/>
    </row>
    <row r="14" spans="1:11" ht="17.399999999999999" customHeight="1">
      <c r="A14" s="58" t="s">
        <v>4</v>
      </c>
      <c r="B14" s="59" t="s">
        <v>0</v>
      </c>
      <c r="C14" s="60"/>
      <c r="D14" s="298" t="s">
        <v>71</v>
      </c>
      <c r="E14" s="299"/>
      <c r="F14" s="299"/>
      <c r="G14" s="262" t="s">
        <v>70</v>
      </c>
      <c r="H14" s="257">
        <v>2018</v>
      </c>
      <c r="I14" s="257">
        <v>2019</v>
      </c>
      <c r="J14" s="257">
        <v>2020</v>
      </c>
      <c r="K14" s="257">
        <v>2021</v>
      </c>
    </row>
    <row r="15" spans="1:11">
      <c r="A15" s="331"/>
      <c r="B15" s="332" t="s">
        <v>7</v>
      </c>
      <c r="D15" s="337" t="s">
        <v>171</v>
      </c>
      <c r="E15" s="61" t="s">
        <v>177</v>
      </c>
      <c r="F15" s="62"/>
      <c r="G15" s="25" t="s">
        <v>62</v>
      </c>
      <c r="H15" s="150" t="s">
        <v>20</v>
      </c>
      <c r="I15" s="34">
        <v>0</v>
      </c>
      <c r="J15" s="34">
        <v>0</v>
      </c>
      <c r="K15" s="34">
        <v>0</v>
      </c>
    </row>
    <row r="16" spans="1:11" ht="19.8">
      <c r="A16" s="331"/>
      <c r="B16" s="333"/>
      <c r="D16" s="338"/>
      <c r="E16" s="61" t="s">
        <v>178</v>
      </c>
      <c r="F16" s="62"/>
      <c r="G16" s="25" t="s">
        <v>62</v>
      </c>
      <c r="H16" s="150" t="s">
        <v>20</v>
      </c>
      <c r="I16" s="29">
        <v>578.9</v>
      </c>
      <c r="J16" s="29">
        <v>542.5</v>
      </c>
      <c r="K16" s="30">
        <v>562.79999999999995</v>
      </c>
    </row>
    <row r="17" spans="1:11">
      <c r="A17" s="331"/>
      <c r="B17" s="336"/>
      <c r="D17" s="337" t="s">
        <v>172</v>
      </c>
      <c r="E17" s="230" t="s">
        <v>177</v>
      </c>
      <c r="F17" s="229"/>
      <c r="G17" s="25" t="s">
        <v>62</v>
      </c>
      <c r="H17" s="150" t="s">
        <v>20</v>
      </c>
      <c r="I17" s="34">
        <v>0</v>
      </c>
      <c r="J17" s="34">
        <v>0</v>
      </c>
      <c r="K17" s="63">
        <v>660</v>
      </c>
    </row>
    <row r="18" spans="1:11">
      <c r="A18" s="331"/>
      <c r="B18" s="51" t="s">
        <v>8</v>
      </c>
      <c r="D18" s="338"/>
      <c r="E18" s="61" t="s">
        <v>179</v>
      </c>
      <c r="F18" s="61"/>
      <c r="G18" s="25" t="s">
        <v>62</v>
      </c>
      <c r="H18" s="150" t="s">
        <v>20</v>
      </c>
      <c r="I18" s="64">
        <v>1111.8</v>
      </c>
      <c r="J18" s="64">
        <v>392.1</v>
      </c>
      <c r="K18" s="63">
        <v>618.20000000000005</v>
      </c>
    </row>
    <row r="19" spans="1:11">
      <c r="D19" s="337" t="s">
        <v>173</v>
      </c>
      <c r="E19" s="259" t="s">
        <v>177</v>
      </c>
      <c r="F19" s="61"/>
      <c r="G19" s="25" t="s">
        <v>62</v>
      </c>
      <c r="H19" s="150" t="s">
        <v>20</v>
      </c>
      <c r="I19" s="34">
        <v>0</v>
      </c>
      <c r="J19" s="34">
        <v>0</v>
      </c>
      <c r="K19" s="63">
        <v>180</v>
      </c>
    </row>
    <row r="20" spans="1:11">
      <c r="D20" s="338"/>
      <c r="E20" s="61" t="s">
        <v>179</v>
      </c>
      <c r="F20" s="61"/>
      <c r="G20" s="25" t="s">
        <v>62</v>
      </c>
      <c r="H20" s="150" t="s">
        <v>20</v>
      </c>
      <c r="I20" s="64">
        <v>100</v>
      </c>
      <c r="J20" s="64">
        <v>559</v>
      </c>
      <c r="K20" s="63">
        <v>1285.4000000000001</v>
      </c>
    </row>
    <row r="21" spans="1:11">
      <c r="D21" s="337" t="s">
        <v>174</v>
      </c>
      <c r="E21" s="259" t="s">
        <v>177</v>
      </c>
      <c r="F21" s="61"/>
      <c r="G21" s="25" t="s">
        <v>62</v>
      </c>
      <c r="H21" s="150" t="s">
        <v>20</v>
      </c>
      <c r="I21" s="34">
        <v>0</v>
      </c>
      <c r="J21" s="34">
        <v>0</v>
      </c>
      <c r="K21" s="63">
        <v>0</v>
      </c>
    </row>
    <row r="22" spans="1:11">
      <c r="D22" s="338"/>
      <c r="E22" s="61" t="s">
        <v>179</v>
      </c>
      <c r="F22" s="216"/>
      <c r="G22" s="25" t="s">
        <v>62</v>
      </c>
      <c r="H22" s="150" t="s">
        <v>20</v>
      </c>
      <c r="I22" s="34">
        <v>0</v>
      </c>
      <c r="J22" s="34">
        <v>0</v>
      </c>
      <c r="K22" s="63">
        <v>100</v>
      </c>
    </row>
    <row r="23" spans="1:11">
      <c r="D23" s="337" t="s">
        <v>175</v>
      </c>
      <c r="E23" s="259" t="s">
        <v>177</v>
      </c>
      <c r="F23" s="214"/>
      <c r="G23" s="25" t="s">
        <v>62</v>
      </c>
      <c r="H23" s="150" t="s">
        <v>20</v>
      </c>
      <c r="I23" s="34">
        <v>0</v>
      </c>
      <c r="J23" s="34">
        <v>0</v>
      </c>
      <c r="K23" s="63">
        <v>0</v>
      </c>
    </row>
    <row r="24" spans="1:11">
      <c r="D24" s="338"/>
      <c r="E24" s="61" t="s">
        <v>179</v>
      </c>
      <c r="F24" s="216"/>
      <c r="G24" s="25" t="s">
        <v>62</v>
      </c>
      <c r="H24" s="150" t="s">
        <v>20</v>
      </c>
      <c r="I24" s="34">
        <v>0</v>
      </c>
      <c r="J24" s="64">
        <v>200</v>
      </c>
      <c r="K24" s="63">
        <v>550</v>
      </c>
    </row>
    <row r="25" spans="1:11">
      <c r="D25" s="337" t="s">
        <v>176</v>
      </c>
      <c r="E25" s="259" t="s">
        <v>177</v>
      </c>
      <c r="F25" s="214"/>
      <c r="G25" s="25" t="s">
        <v>62</v>
      </c>
      <c r="H25" s="150" t="s">
        <v>20</v>
      </c>
      <c r="I25" s="34">
        <v>0</v>
      </c>
      <c r="J25" s="34">
        <v>0</v>
      </c>
      <c r="K25" s="63">
        <v>0</v>
      </c>
    </row>
    <row r="26" spans="1:11">
      <c r="D26" s="338"/>
      <c r="E26" s="61" t="s">
        <v>179</v>
      </c>
      <c r="F26" s="216"/>
      <c r="G26" s="25" t="s">
        <v>62</v>
      </c>
      <c r="H26" s="150" t="s">
        <v>20</v>
      </c>
      <c r="I26" s="34">
        <v>0</v>
      </c>
      <c r="J26" s="34">
        <v>0</v>
      </c>
      <c r="K26" s="30">
        <v>150</v>
      </c>
    </row>
    <row r="27" spans="1:11">
      <c r="D27" s="65" t="s">
        <v>626</v>
      </c>
      <c r="E27" s="65"/>
      <c r="F27" s="48"/>
      <c r="G27" s="25" t="s">
        <v>62</v>
      </c>
      <c r="H27" s="150" t="s">
        <v>20</v>
      </c>
      <c r="I27" s="26">
        <f>SUM(I15:I26)</f>
        <v>1790.6999999999998</v>
      </c>
      <c r="J27" s="26">
        <f>SUM(J15:J26)</f>
        <v>1693.6</v>
      </c>
      <c r="K27" s="30">
        <f>SUM(K15:K18)</f>
        <v>1841</v>
      </c>
    </row>
    <row r="28" spans="1:11" ht="19.8">
      <c r="D28" s="65" t="s">
        <v>215</v>
      </c>
      <c r="E28" s="65"/>
      <c r="F28" s="48"/>
      <c r="G28" s="25" t="s">
        <v>62</v>
      </c>
      <c r="H28" s="150" t="s">
        <v>20</v>
      </c>
      <c r="I28" s="26">
        <v>17387.8</v>
      </c>
      <c r="J28" s="26">
        <v>11406.1</v>
      </c>
      <c r="K28" s="27">
        <v>3346.8</v>
      </c>
    </row>
    <row r="29" spans="1:11">
      <c r="D29" s="65" t="s">
        <v>180</v>
      </c>
      <c r="E29" s="65"/>
      <c r="F29" s="48"/>
      <c r="G29" s="25" t="s">
        <v>2</v>
      </c>
      <c r="H29" s="150" t="s">
        <v>20</v>
      </c>
      <c r="I29" s="66">
        <f>I27/I28*100</f>
        <v>10.298600167933838</v>
      </c>
      <c r="J29" s="66">
        <f>J27/J28*100</f>
        <v>14.848195263937717</v>
      </c>
      <c r="K29" s="30">
        <f>SUM(K15:K18)/K28*100</f>
        <v>55.007768614796213</v>
      </c>
    </row>
    <row r="30" spans="1:11">
      <c r="D30" s="238" t="s">
        <v>181</v>
      </c>
      <c r="F30" s="238"/>
      <c r="G30" s="237"/>
      <c r="H30" s="237"/>
      <c r="I30" s="38"/>
      <c r="J30" s="38"/>
      <c r="K30" s="38"/>
    </row>
    <row r="31" spans="1:11">
      <c r="D31" s="238" t="s">
        <v>182</v>
      </c>
      <c r="F31" s="238"/>
      <c r="G31" s="237"/>
      <c r="H31" s="237"/>
      <c r="I31" s="38"/>
      <c r="J31" s="38"/>
      <c r="K31" s="38"/>
    </row>
    <row r="32" spans="1:11">
      <c r="F32" s="238"/>
      <c r="G32" s="237"/>
      <c r="H32" s="237"/>
      <c r="I32" s="38"/>
      <c r="J32" s="38"/>
      <c r="K32" s="38"/>
    </row>
    <row r="33" spans="1:11">
      <c r="F33" s="238"/>
      <c r="G33" s="237"/>
      <c r="H33" s="237"/>
      <c r="I33" s="38"/>
      <c r="J33" s="38"/>
      <c r="K33" s="38"/>
    </row>
    <row r="34" spans="1:11" ht="25.2" customHeight="1">
      <c r="D34" s="294" t="s">
        <v>184</v>
      </c>
      <c r="E34" s="294"/>
      <c r="F34" s="294"/>
      <c r="G34" s="294"/>
      <c r="H34" s="294"/>
      <c r="I34" s="294"/>
      <c r="J34" s="294"/>
      <c r="K34" s="294"/>
    </row>
    <row r="35" spans="1:11" ht="17.399999999999999" customHeight="1">
      <c r="A35" s="58" t="s">
        <v>4</v>
      </c>
      <c r="B35" s="59" t="s">
        <v>0</v>
      </c>
      <c r="C35" s="60"/>
      <c r="D35" s="298" t="s">
        <v>71</v>
      </c>
      <c r="E35" s="299"/>
      <c r="F35" s="299"/>
      <c r="G35" s="262" t="s">
        <v>70</v>
      </c>
      <c r="H35" s="257">
        <v>2018</v>
      </c>
      <c r="I35" s="257">
        <v>2019</v>
      </c>
      <c r="J35" s="257">
        <v>2020</v>
      </c>
      <c r="K35" s="257">
        <v>2021</v>
      </c>
    </row>
    <row r="36" spans="1:11">
      <c r="A36" s="58" t="s">
        <v>4</v>
      </c>
      <c r="B36" s="59" t="s">
        <v>0</v>
      </c>
      <c r="C36" s="60"/>
      <c r="D36" s="338" t="s">
        <v>186</v>
      </c>
      <c r="E36" s="338"/>
      <c r="F36" s="338"/>
      <c r="G36" s="25" t="s">
        <v>62</v>
      </c>
      <c r="H36" s="150" t="s">
        <v>20</v>
      </c>
      <c r="I36" s="26">
        <v>219.7</v>
      </c>
      <c r="J36" s="26">
        <v>375.57307750000001</v>
      </c>
      <c r="K36" s="67">
        <v>332.8</v>
      </c>
    </row>
    <row r="37" spans="1:11" ht="17.399999999999999" customHeight="1">
      <c r="A37" s="330" t="s">
        <v>9</v>
      </c>
      <c r="B37" s="332" t="s">
        <v>7</v>
      </c>
      <c r="D37" s="325" t="s">
        <v>187</v>
      </c>
      <c r="E37" s="325"/>
      <c r="F37" s="325"/>
      <c r="G37" s="25" t="s">
        <v>62</v>
      </c>
      <c r="H37" s="150" t="s">
        <v>20</v>
      </c>
      <c r="I37" s="26">
        <v>111.7</v>
      </c>
      <c r="J37" s="26">
        <v>146.68549999999999</v>
      </c>
      <c r="K37" s="27">
        <v>171.5</v>
      </c>
    </row>
    <row r="38" spans="1:11">
      <c r="A38" s="331"/>
      <c r="B38" s="333"/>
      <c r="D38" s="325" t="s">
        <v>189</v>
      </c>
      <c r="E38" s="325"/>
      <c r="F38" s="325"/>
      <c r="G38" s="25" t="s">
        <v>62</v>
      </c>
      <c r="H38" s="150" t="s">
        <v>20</v>
      </c>
      <c r="I38" s="26">
        <v>82.5</v>
      </c>
      <c r="J38" s="26">
        <v>69.632249999999999</v>
      </c>
      <c r="K38" s="27">
        <v>67</v>
      </c>
    </row>
    <row r="39" spans="1:11">
      <c r="A39" s="331"/>
      <c r="B39" s="336"/>
      <c r="D39" s="325" t="s">
        <v>188</v>
      </c>
      <c r="E39" s="325"/>
      <c r="F39" s="325"/>
      <c r="G39" s="25" t="s">
        <v>62</v>
      </c>
      <c r="H39" s="150" t="s">
        <v>20</v>
      </c>
      <c r="I39" s="26">
        <v>167.7</v>
      </c>
      <c r="J39" s="26">
        <v>213.83599999999998</v>
      </c>
      <c r="K39" s="27">
        <v>387.4</v>
      </c>
    </row>
    <row r="40" spans="1:11">
      <c r="D40" s="350" t="s">
        <v>213</v>
      </c>
      <c r="E40" s="350"/>
      <c r="F40" s="351"/>
      <c r="G40" s="25" t="s">
        <v>62</v>
      </c>
      <c r="H40" s="150" t="s">
        <v>20</v>
      </c>
      <c r="I40" s="27">
        <f>SUM(I36:I39)</f>
        <v>581.59999999999991</v>
      </c>
      <c r="J40" s="27">
        <f t="shared" ref="J40:K40" si="0">SUM(J36:J39)</f>
        <v>805.72682750000001</v>
      </c>
      <c r="K40" s="27">
        <f t="shared" si="0"/>
        <v>958.69999999999993</v>
      </c>
    </row>
    <row r="41" spans="1:11">
      <c r="D41" s="350" t="s">
        <v>214</v>
      </c>
      <c r="E41" s="350"/>
      <c r="F41" s="351"/>
      <c r="G41" s="25" t="s">
        <v>62</v>
      </c>
      <c r="H41" s="150" t="s">
        <v>20</v>
      </c>
      <c r="I41" s="26">
        <v>3653.9097187920429</v>
      </c>
      <c r="J41" s="26">
        <v>1188.5431275000001</v>
      </c>
      <c r="K41" s="27">
        <v>1464.2</v>
      </c>
    </row>
    <row r="42" spans="1:11">
      <c r="D42" s="350" t="s">
        <v>190</v>
      </c>
      <c r="E42" s="350"/>
      <c r="F42" s="351"/>
      <c r="G42" s="25" t="s">
        <v>2</v>
      </c>
      <c r="H42" s="150" t="s">
        <v>20</v>
      </c>
      <c r="I42" s="68">
        <f>I40/I41*100</f>
        <v>15.917196777162651</v>
      </c>
      <c r="J42" s="68">
        <f>J40/J41*100</f>
        <v>67.791130911234006</v>
      </c>
      <c r="K42" s="67">
        <f>K40/K41*100</f>
        <v>65.476027865045751</v>
      </c>
    </row>
    <row r="43" spans="1:11">
      <c r="D43" s="238" t="s">
        <v>191</v>
      </c>
      <c r="F43" s="231"/>
      <c r="G43" s="237"/>
      <c r="H43" s="237"/>
      <c r="I43" s="55"/>
      <c r="J43" s="55"/>
      <c r="K43" s="55"/>
    </row>
    <row r="44" spans="1:11">
      <c r="F44" s="231"/>
      <c r="G44" s="237"/>
      <c r="H44" s="237"/>
      <c r="I44" s="55"/>
      <c r="J44" s="55"/>
      <c r="K44" s="55"/>
    </row>
    <row r="45" spans="1:11">
      <c r="F45" s="231"/>
      <c r="G45" s="237"/>
      <c r="H45" s="237"/>
      <c r="I45" s="55"/>
      <c r="J45" s="55"/>
      <c r="K45" s="55"/>
    </row>
    <row r="46" spans="1:11" ht="25.2" customHeight="1">
      <c r="D46" s="294" t="s">
        <v>192</v>
      </c>
      <c r="E46" s="294"/>
      <c r="F46" s="294"/>
      <c r="G46" s="294"/>
      <c r="H46" s="294"/>
      <c r="I46" s="294"/>
      <c r="J46" s="294"/>
      <c r="K46" s="294"/>
    </row>
    <row r="47" spans="1:11" ht="17.399999999999999" customHeight="1">
      <c r="D47" s="298" t="s">
        <v>71</v>
      </c>
      <c r="E47" s="299"/>
      <c r="F47" s="299"/>
      <c r="G47" s="262" t="s">
        <v>70</v>
      </c>
      <c r="H47" s="257">
        <v>2018</v>
      </c>
      <c r="I47" s="257">
        <v>2019</v>
      </c>
      <c r="J47" s="257">
        <v>2020</v>
      </c>
      <c r="K47" s="257">
        <v>2021</v>
      </c>
    </row>
    <row r="48" spans="1:11" ht="14.4" customHeight="1">
      <c r="D48" s="325" t="s">
        <v>193</v>
      </c>
      <c r="E48" s="325"/>
      <c r="F48" s="326"/>
      <c r="G48" s="25" t="s">
        <v>62</v>
      </c>
      <c r="H48" s="150" t="s">
        <v>20</v>
      </c>
      <c r="I48" s="26">
        <v>918.1</v>
      </c>
      <c r="J48" s="26">
        <v>1992.6</v>
      </c>
      <c r="K48" s="26">
        <v>2211.1999999999998</v>
      </c>
    </row>
    <row r="49" spans="1:11" ht="14.4" customHeight="1">
      <c r="D49" s="325" t="s">
        <v>194</v>
      </c>
      <c r="E49" s="325"/>
      <c r="F49" s="326"/>
      <c r="G49" s="25" t="s">
        <v>62</v>
      </c>
      <c r="H49" s="150" t="s">
        <v>20</v>
      </c>
      <c r="I49" s="40">
        <v>507.2</v>
      </c>
      <c r="J49" s="40">
        <v>672</v>
      </c>
      <c r="K49" s="41">
        <v>858.3</v>
      </c>
    </row>
    <row r="50" spans="1:11" ht="14.4" customHeight="1">
      <c r="D50" s="325" t="s">
        <v>195</v>
      </c>
      <c r="E50" s="325"/>
      <c r="F50" s="326"/>
      <c r="G50" s="25" t="s">
        <v>62</v>
      </c>
      <c r="H50" s="150" t="s">
        <v>20</v>
      </c>
      <c r="I50" s="40">
        <v>103.5</v>
      </c>
      <c r="J50" s="40">
        <v>238.8</v>
      </c>
      <c r="K50" s="41">
        <v>510.1</v>
      </c>
    </row>
    <row r="51" spans="1:11" ht="14.4" customHeight="1">
      <c r="A51" s="58" t="s">
        <v>4</v>
      </c>
      <c r="B51" s="59" t="s">
        <v>0</v>
      </c>
      <c r="C51" s="60"/>
      <c r="D51" s="325" t="s">
        <v>196</v>
      </c>
      <c r="E51" s="325"/>
      <c r="F51" s="326"/>
      <c r="G51" s="25" t="s">
        <v>62</v>
      </c>
      <c r="H51" s="150" t="s">
        <v>20</v>
      </c>
      <c r="I51" s="40">
        <v>158.5</v>
      </c>
      <c r="J51" s="40">
        <v>319.8</v>
      </c>
      <c r="K51" s="41">
        <v>863</v>
      </c>
    </row>
    <row r="52" spans="1:11">
      <c r="A52" s="58" t="s">
        <v>4</v>
      </c>
      <c r="B52" s="59" t="s">
        <v>0</v>
      </c>
      <c r="C52" s="60"/>
      <c r="D52" s="323" t="s">
        <v>212</v>
      </c>
      <c r="E52" s="323"/>
      <c r="F52" s="324"/>
      <c r="G52" s="25" t="s">
        <v>62</v>
      </c>
      <c r="H52" s="150" t="s">
        <v>20</v>
      </c>
      <c r="I52" s="26">
        <f>SUM(I48:I51)</f>
        <v>1687.3</v>
      </c>
      <c r="J52" s="26">
        <f>SUM(J48:J51)</f>
        <v>3223.2000000000003</v>
      </c>
      <c r="K52" s="27">
        <f>SUM(K48:K51)</f>
        <v>4442.6000000000004</v>
      </c>
    </row>
    <row r="53" spans="1:11" ht="17.399999999999999" customHeight="1">
      <c r="A53" s="330" t="s">
        <v>9</v>
      </c>
      <c r="B53" s="332" t="s">
        <v>7</v>
      </c>
      <c r="D53" s="323" t="s">
        <v>211</v>
      </c>
      <c r="E53" s="323"/>
      <c r="F53" s="324"/>
      <c r="G53" s="25" t="s">
        <v>62</v>
      </c>
      <c r="H53" s="150" t="s">
        <v>20</v>
      </c>
      <c r="I53" s="26">
        <v>50308.9</v>
      </c>
      <c r="J53" s="26">
        <v>58583.9</v>
      </c>
      <c r="K53" s="27">
        <v>57776.83</v>
      </c>
    </row>
    <row r="54" spans="1:11">
      <c r="A54" s="331"/>
      <c r="B54" s="333"/>
      <c r="D54" s="323" t="s">
        <v>197</v>
      </c>
      <c r="E54" s="323"/>
      <c r="F54" s="324"/>
      <c r="G54" s="25" t="s">
        <v>2</v>
      </c>
      <c r="H54" s="150" t="s">
        <v>20</v>
      </c>
      <c r="I54" s="69">
        <f>I52/I53*100</f>
        <v>3.3538797310217472</v>
      </c>
      <c r="J54" s="69">
        <f t="shared" ref="J54:K54" si="1">J52/J53*100</f>
        <v>5.5018528981511983</v>
      </c>
      <c r="K54" s="137">
        <f t="shared" si="1"/>
        <v>7.6892415177502826</v>
      </c>
    </row>
    <row r="55" spans="1:11" ht="19.8">
      <c r="A55" s="331"/>
      <c r="B55" s="333"/>
      <c r="D55" s="70" t="s">
        <v>198</v>
      </c>
      <c r="E55" s="238"/>
      <c r="F55" s="238"/>
      <c r="G55" s="237"/>
      <c r="H55" s="237"/>
      <c r="I55" s="71"/>
      <c r="J55" s="71"/>
      <c r="K55" s="71"/>
    </row>
    <row r="56" spans="1:11" ht="19.8">
      <c r="A56" s="331"/>
      <c r="B56" s="333"/>
      <c r="D56" s="70" t="s">
        <v>199</v>
      </c>
    </row>
    <row r="57" spans="1:11">
      <c r="A57" s="331"/>
      <c r="B57" s="333"/>
      <c r="D57" s="70"/>
    </row>
    <row r="58" spans="1:11">
      <c r="A58" s="331"/>
      <c r="B58" s="333"/>
      <c r="D58" s="70"/>
    </row>
    <row r="59" spans="1:11" ht="25.2" customHeight="1">
      <c r="A59" s="331"/>
      <c r="B59" s="333"/>
      <c r="D59" s="294" t="s">
        <v>200</v>
      </c>
      <c r="E59" s="294"/>
      <c r="F59" s="294"/>
      <c r="G59" s="294"/>
      <c r="H59" s="294"/>
      <c r="I59" s="294"/>
      <c r="J59" s="294"/>
      <c r="K59" s="294"/>
    </row>
    <row r="60" spans="1:11">
      <c r="A60" s="331"/>
      <c r="B60" s="333"/>
      <c r="D60" s="298" t="s">
        <v>71</v>
      </c>
      <c r="E60" s="299"/>
      <c r="F60" s="299"/>
      <c r="G60" s="262" t="s">
        <v>70</v>
      </c>
      <c r="H60" s="257">
        <v>2018</v>
      </c>
      <c r="I60" s="257">
        <v>2019</v>
      </c>
      <c r="J60" s="257">
        <v>2020</v>
      </c>
      <c r="K60" s="257">
        <v>2021</v>
      </c>
    </row>
    <row r="61" spans="1:11">
      <c r="A61" s="331"/>
      <c r="B61" s="333"/>
      <c r="D61" s="323" t="s">
        <v>202</v>
      </c>
      <c r="E61" s="323"/>
      <c r="F61" s="324"/>
      <c r="G61" s="25"/>
      <c r="H61" s="150" t="s">
        <v>20</v>
      </c>
      <c r="I61" s="26"/>
      <c r="J61" s="26"/>
      <c r="K61" s="27"/>
    </row>
    <row r="62" spans="1:11">
      <c r="A62" s="331"/>
      <c r="B62" s="336"/>
      <c r="D62" s="344" t="s">
        <v>203</v>
      </c>
      <c r="E62" s="339" t="s">
        <v>204</v>
      </c>
      <c r="F62" s="340"/>
      <c r="G62" s="25" t="s">
        <v>62</v>
      </c>
      <c r="H62" s="150" t="s">
        <v>20</v>
      </c>
      <c r="I62" s="26">
        <v>10457</v>
      </c>
      <c r="J62" s="26">
        <v>12504.7</v>
      </c>
      <c r="K62" s="27">
        <v>13666.1</v>
      </c>
    </row>
    <row r="63" spans="1:11">
      <c r="D63" s="345"/>
      <c r="E63" s="339" t="s">
        <v>205</v>
      </c>
      <c r="F63" s="340"/>
      <c r="G63" s="25" t="s">
        <v>62</v>
      </c>
      <c r="H63" s="150" t="s">
        <v>20</v>
      </c>
      <c r="I63" s="26">
        <v>88.9</v>
      </c>
      <c r="J63" s="26">
        <v>43.5</v>
      </c>
      <c r="K63" s="27">
        <v>9.6999999999999993</v>
      </c>
    </row>
    <row r="64" spans="1:11" ht="18" customHeight="1">
      <c r="D64" s="345"/>
      <c r="E64" s="339" t="s">
        <v>206</v>
      </c>
      <c r="F64" s="340"/>
      <c r="G64" s="25" t="s">
        <v>62</v>
      </c>
      <c r="H64" s="150" t="s">
        <v>20</v>
      </c>
      <c r="I64" s="26">
        <v>26.2</v>
      </c>
      <c r="J64" s="26">
        <v>90.8</v>
      </c>
      <c r="K64" s="27">
        <v>14.648949999999999</v>
      </c>
    </row>
    <row r="65" spans="1:11" ht="18" customHeight="1">
      <c r="D65" s="346"/>
      <c r="E65" s="339" t="s">
        <v>207</v>
      </c>
      <c r="F65" s="340"/>
      <c r="G65" s="25" t="s">
        <v>62</v>
      </c>
      <c r="H65" s="150" t="s">
        <v>20</v>
      </c>
      <c r="I65" s="26">
        <v>70.7</v>
      </c>
      <c r="J65" s="26">
        <v>89.6</v>
      </c>
      <c r="K65" s="27">
        <v>128.30000000000001</v>
      </c>
    </row>
    <row r="66" spans="1:11" ht="18" customHeight="1">
      <c r="D66" s="347" t="s">
        <v>209</v>
      </c>
      <c r="E66" s="347"/>
      <c r="F66" s="348"/>
      <c r="G66" s="25" t="s">
        <v>62</v>
      </c>
      <c r="H66" s="150" t="s">
        <v>20</v>
      </c>
      <c r="I66" s="26">
        <f>SUM(I62:I65)</f>
        <v>10642.800000000001</v>
      </c>
      <c r="J66" s="26">
        <f>SUM(J62:J65)</f>
        <v>12728.6</v>
      </c>
      <c r="K66" s="27">
        <f>SUM(K62:K65)</f>
        <v>13818.748950000001</v>
      </c>
    </row>
    <row r="67" spans="1:11" ht="18" customHeight="1">
      <c r="D67" s="347" t="s">
        <v>210</v>
      </c>
      <c r="E67" s="347"/>
      <c r="F67" s="348"/>
      <c r="G67" s="25" t="s">
        <v>62</v>
      </c>
      <c r="H67" s="150" t="s">
        <v>20</v>
      </c>
      <c r="I67" s="26">
        <v>123816</v>
      </c>
      <c r="J67" s="26">
        <v>137523.5</v>
      </c>
      <c r="K67" s="27">
        <v>155523.20000000001</v>
      </c>
    </row>
    <row r="68" spans="1:11">
      <c r="D68" s="347" t="s">
        <v>208</v>
      </c>
      <c r="E68" s="347"/>
      <c r="F68" s="348"/>
      <c r="G68" s="72" t="s">
        <v>2</v>
      </c>
      <c r="H68" s="150" t="s">
        <v>20</v>
      </c>
      <c r="I68" s="73">
        <f>I66/I67*100</f>
        <v>8.5956580732700143</v>
      </c>
      <c r="J68" s="73">
        <f>J66/J67*100</f>
        <v>9.2555817732969281</v>
      </c>
      <c r="K68" s="74">
        <f>K66/K67*100</f>
        <v>8.8853296164173567</v>
      </c>
    </row>
    <row r="69" spans="1:11" ht="17.399999999999999" customHeight="1">
      <c r="A69" s="58" t="s">
        <v>4</v>
      </c>
      <c r="B69" s="59" t="s">
        <v>0</v>
      </c>
      <c r="C69" s="60"/>
      <c r="D69" s="341" t="s">
        <v>217</v>
      </c>
      <c r="E69" s="341"/>
      <c r="F69" s="321"/>
      <c r="G69" s="75"/>
      <c r="H69" s="150" t="s">
        <v>20</v>
      </c>
      <c r="I69" s="76"/>
      <c r="J69" s="76"/>
      <c r="K69" s="67"/>
    </row>
    <row r="70" spans="1:11" ht="30" customHeight="1">
      <c r="A70" s="58" t="s">
        <v>4</v>
      </c>
      <c r="B70" s="59" t="s">
        <v>0</v>
      </c>
      <c r="C70" s="60"/>
      <c r="D70" s="344" t="s">
        <v>203</v>
      </c>
      <c r="E70" s="342" t="s">
        <v>218</v>
      </c>
      <c r="F70" s="343"/>
      <c r="G70" s="25" t="s">
        <v>62</v>
      </c>
      <c r="H70" s="150" t="s">
        <v>20</v>
      </c>
      <c r="I70" s="26">
        <v>3290.1</v>
      </c>
      <c r="J70" s="26">
        <v>2393.4</v>
      </c>
      <c r="K70" s="27">
        <v>1798.9</v>
      </c>
    </row>
    <row r="71" spans="1:11" ht="39" customHeight="1">
      <c r="A71" s="330" t="s">
        <v>9</v>
      </c>
      <c r="B71" s="332" t="s">
        <v>7</v>
      </c>
      <c r="D71" s="345"/>
      <c r="E71" s="342" t="s">
        <v>219</v>
      </c>
      <c r="F71" s="349"/>
      <c r="G71" s="25" t="s">
        <v>62</v>
      </c>
      <c r="H71" s="150" t="s">
        <v>20</v>
      </c>
      <c r="I71" s="26">
        <v>121.57</v>
      </c>
      <c r="J71" s="26">
        <v>216.14</v>
      </c>
      <c r="K71" s="27">
        <v>192</v>
      </c>
    </row>
    <row r="72" spans="1:11" ht="27" customHeight="1">
      <c r="A72" s="331"/>
      <c r="B72" s="333"/>
      <c r="D72" s="346"/>
      <c r="E72" s="342" t="s">
        <v>220</v>
      </c>
      <c r="F72" s="340"/>
      <c r="G72" s="25" t="s">
        <v>62</v>
      </c>
      <c r="H72" s="150" t="s">
        <v>20</v>
      </c>
      <c r="I72" s="26">
        <v>0.6</v>
      </c>
      <c r="J72" s="26">
        <v>2.79</v>
      </c>
      <c r="K72" s="27">
        <v>67.400000000000006</v>
      </c>
    </row>
    <row r="73" spans="1:11" ht="27" customHeight="1">
      <c r="A73" s="331"/>
      <c r="B73" s="336"/>
      <c r="D73" s="350" t="s">
        <v>230</v>
      </c>
      <c r="E73" s="350"/>
      <c r="F73" s="351"/>
      <c r="G73" s="25" t="s">
        <v>62</v>
      </c>
      <c r="H73" s="150" t="s">
        <v>20</v>
      </c>
      <c r="I73" s="26">
        <f>SUM(I70:I72)</f>
        <v>3412.27</v>
      </c>
      <c r="J73" s="26">
        <f>SUM(J70:J72)</f>
        <v>2612.33</v>
      </c>
      <c r="K73" s="27">
        <f>SUM(K70:K72)</f>
        <v>2058.3000000000002</v>
      </c>
    </row>
    <row r="74" spans="1:11">
      <c r="D74" s="350" t="s">
        <v>231</v>
      </c>
      <c r="E74" s="350"/>
      <c r="F74" s="351"/>
      <c r="G74" s="25" t="s">
        <v>62</v>
      </c>
      <c r="H74" s="150" t="s">
        <v>20</v>
      </c>
      <c r="I74" s="26">
        <v>40205</v>
      </c>
      <c r="J74" s="26">
        <v>51942.6</v>
      </c>
      <c r="K74" s="27">
        <v>39588.5</v>
      </c>
    </row>
    <row r="75" spans="1:11">
      <c r="D75" s="350" t="s">
        <v>208</v>
      </c>
      <c r="E75" s="350"/>
      <c r="F75" s="351"/>
      <c r="G75" s="25" t="s">
        <v>2</v>
      </c>
      <c r="H75" s="150" t="s">
        <v>20</v>
      </c>
      <c r="I75" s="26">
        <f>I73/I74*100</f>
        <v>8.4871782116652152</v>
      </c>
      <c r="J75" s="26">
        <f>J73/J74*100</f>
        <v>5.0292630711593187</v>
      </c>
      <c r="K75" s="27">
        <f>K73/K74*100</f>
        <v>5.1992371522032919</v>
      </c>
    </row>
    <row r="76" spans="1:11">
      <c r="D76" s="361" t="s">
        <v>221</v>
      </c>
      <c r="E76" s="339" t="s">
        <v>222</v>
      </c>
      <c r="F76" s="349"/>
      <c r="G76" s="25" t="s">
        <v>62</v>
      </c>
      <c r="H76" s="150" t="s">
        <v>20</v>
      </c>
      <c r="I76" s="26">
        <v>0.9</v>
      </c>
      <c r="J76" s="26">
        <v>0.7</v>
      </c>
      <c r="K76" s="27">
        <v>10</v>
      </c>
    </row>
    <row r="77" spans="1:11">
      <c r="D77" s="362"/>
      <c r="E77" s="339" t="s">
        <v>223</v>
      </c>
      <c r="F77" s="349"/>
      <c r="G77" s="25" t="s">
        <v>62</v>
      </c>
      <c r="H77" s="150" t="s">
        <v>20</v>
      </c>
      <c r="I77" s="26">
        <v>0</v>
      </c>
      <c r="J77" s="26">
        <v>27.7</v>
      </c>
      <c r="K77" s="27">
        <v>147.5</v>
      </c>
    </row>
    <row r="78" spans="1:11">
      <c r="D78" s="362"/>
      <c r="E78" s="339" t="s">
        <v>224</v>
      </c>
      <c r="F78" s="349"/>
      <c r="G78" s="25" t="s">
        <v>62</v>
      </c>
      <c r="H78" s="150" t="s">
        <v>20</v>
      </c>
      <c r="I78" s="26">
        <v>11.3</v>
      </c>
      <c r="J78" s="26">
        <v>9.6999999999999993</v>
      </c>
      <c r="K78" s="27">
        <v>8.3000000000000007</v>
      </c>
    </row>
    <row r="79" spans="1:11">
      <c r="D79" s="362"/>
      <c r="E79" s="339" t="s">
        <v>225</v>
      </c>
      <c r="F79" s="349"/>
      <c r="G79" s="25" t="s">
        <v>62</v>
      </c>
      <c r="H79" s="150" t="s">
        <v>20</v>
      </c>
      <c r="I79" s="26">
        <v>79.2</v>
      </c>
      <c r="J79" s="26">
        <v>67.599999999999994</v>
      </c>
      <c r="K79" s="27">
        <v>63.3</v>
      </c>
    </row>
    <row r="80" spans="1:11" ht="19.8">
      <c r="D80" s="363"/>
      <c r="E80" s="339" t="s">
        <v>226</v>
      </c>
      <c r="F80" s="349"/>
      <c r="G80" s="25" t="s">
        <v>62</v>
      </c>
      <c r="H80" s="150" t="s">
        <v>20</v>
      </c>
      <c r="I80" s="26">
        <v>14.2</v>
      </c>
      <c r="J80" s="26">
        <v>80.400000000000006</v>
      </c>
      <c r="K80" s="27">
        <v>351.9</v>
      </c>
    </row>
    <row r="81" spans="4:11">
      <c r="D81" s="350" t="s">
        <v>232</v>
      </c>
      <c r="E81" s="350"/>
      <c r="F81" s="351"/>
      <c r="G81" s="25" t="s">
        <v>62</v>
      </c>
      <c r="H81" s="150" t="s">
        <v>20</v>
      </c>
      <c r="I81" s="26">
        <f>SUM(I76:I80)</f>
        <v>105.60000000000001</v>
      </c>
      <c r="J81" s="26">
        <f>SUM(J76:J80)</f>
        <v>186.1</v>
      </c>
      <c r="K81" s="41">
        <f>SUM(K76:K80)</f>
        <v>581</v>
      </c>
    </row>
    <row r="82" spans="4:11">
      <c r="D82" s="350" t="s">
        <v>233</v>
      </c>
      <c r="E82" s="350"/>
      <c r="F82" s="351"/>
      <c r="G82" s="25" t="s">
        <v>62</v>
      </c>
      <c r="H82" s="150" t="s">
        <v>20</v>
      </c>
      <c r="I82" s="26">
        <v>8298.4</v>
      </c>
      <c r="J82" s="26">
        <v>7830.2</v>
      </c>
      <c r="K82" s="27">
        <v>9544</v>
      </c>
    </row>
    <row r="83" spans="4:11">
      <c r="D83" s="350" t="s">
        <v>227</v>
      </c>
      <c r="E83" s="350"/>
      <c r="F83" s="351"/>
      <c r="G83" s="25" t="s">
        <v>2</v>
      </c>
      <c r="H83" s="150" t="s">
        <v>20</v>
      </c>
      <c r="I83" s="69">
        <f>I81/I82*100</f>
        <v>1.2725344644750798</v>
      </c>
      <c r="J83" s="69">
        <f>J81/J82*100</f>
        <v>2.3766953589946618</v>
      </c>
      <c r="K83" s="77">
        <f>K81/K82*100</f>
        <v>6.087594300083822</v>
      </c>
    </row>
    <row r="84" spans="4:11">
      <c r="D84" s="78" t="s">
        <v>228</v>
      </c>
      <c r="E84" s="79"/>
      <c r="F84" s="79"/>
      <c r="G84" s="237"/>
      <c r="H84" s="237"/>
      <c r="I84" s="80"/>
      <c r="J84" s="80"/>
      <c r="K84" s="80"/>
    </row>
    <row r="85" spans="4:11">
      <c r="D85" s="78" t="s">
        <v>229</v>
      </c>
      <c r="E85" s="79"/>
      <c r="F85" s="79"/>
      <c r="G85" s="237"/>
      <c r="H85" s="237"/>
      <c r="I85" s="80"/>
      <c r="J85" s="80"/>
      <c r="K85" s="80"/>
    </row>
    <row r="86" spans="4:11">
      <c r="E86" s="1"/>
      <c r="F86" s="79"/>
      <c r="G86" s="237"/>
      <c r="H86" s="237"/>
      <c r="I86" s="80"/>
      <c r="J86" s="80"/>
      <c r="K86" s="80"/>
    </row>
    <row r="87" spans="4:11">
      <c r="E87" s="1"/>
      <c r="F87" s="79"/>
      <c r="G87" s="237"/>
      <c r="H87" s="237"/>
      <c r="I87" s="80"/>
      <c r="J87" s="80"/>
      <c r="K87" s="80"/>
    </row>
    <row r="88" spans="4:11" ht="25.2" customHeight="1">
      <c r="D88" s="294" t="s">
        <v>234</v>
      </c>
      <c r="E88" s="294"/>
      <c r="F88" s="294"/>
      <c r="G88" s="294"/>
      <c r="H88" s="294"/>
      <c r="I88" s="294"/>
      <c r="J88" s="294"/>
      <c r="K88" s="294"/>
    </row>
    <row r="89" spans="4:11">
      <c r="D89" s="298" t="s">
        <v>71</v>
      </c>
      <c r="E89" s="299"/>
      <c r="F89" s="299"/>
      <c r="G89" s="262" t="s">
        <v>70</v>
      </c>
      <c r="H89" s="257">
        <v>2018</v>
      </c>
      <c r="I89" s="257">
        <v>2019</v>
      </c>
      <c r="J89" s="257">
        <v>2020</v>
      </c>
      <c r="K89" s="257">
        <v>2021</v>
      </c>
    </row>
    <row r="90" spans="4:11">
      <c r="D90" s="81" t="s">
        <v>235</v>
      </c>
      <c r="E90" s="61"/>
      <c r="F90" s="62"/>
      <c r="G90" s="25"/>
      <c r="H90" s="25"/>
      <c r="I90" s="26"/>
      <c r="J90" s="26"/>
      <c r="K90" s="27"/>
    </row>
    <row r="91" spans="4:11" ht="55.8">
      <c r="D91" s="218" t="s">
        <v>236</v>
      </c>
      <c r="E91" s="82" t="s">
        <v>173</v>
      </c>
      <c r="F91" s="31" t="s">
        <v>244</v>
      </c>
      <c r="G91" s="25" t="s">
        <v>62</v>
      </c>
      <c r="H91" s="150" t="s">
        <v>20</v>
      </c>
      <c r="I91" s="26">
        <v>4.5</v>
      </c>
      <c r="J91" s="26">
        <v>6.2</v>
      </c>
      <c r="K91" s="27">
        <v>9</v>
      </c>
    </row>
    <row r="92" spans="4:11">
      <c r="D92" s="219"/>
      <c r="E92" s="82" t="s">
        <v>241</v>
      </c>
      <c r="F92" s="62" t="s">
        <v>245</v>
      </c>
      <c r="G92" s="25" t="s">
        <v>62</v>
      </c>
      <c r="H92" s="150" t="s">
        <v>20</v>
      </c>
      <c r="I92" s="26">
        <v>9.6</v>
      </c>
      <c r="J92" s="26">
        <v>0</v>
      </c>
      <c r="K92" s="27">
        <v>0</v>
      </c>
    </row>
    <row r="93" spans="4:11">
      <c r="D93" s="219"/>
      <c r="E93" s="82" t="s">
        <v>175</v>
      </c>
      <c r="F93" s="62" t="s">
        <v>246</v>
      </c>
      <c r="G93" s="25" t="s">
        <v>62</v>
      </c>
      <c r="H93" s="150" t="s">
        <v>20</v>
      </c>
      <c r="I93" s="26">
        <v>72.5</v>
      </c>
      <c r="J93" s="26">
        <v>76.8</v>
      </c>
      <c r="K93" s="27">
        <v>71.506815067999995</v>
      </c>
    </row>
    <row r="94" spans="4:11" ht="37.200000000000003">
      <c r="D94" s="219"/>
      <c r="E94" s="129" t="s">
        <v>242</v>
      </c>
      <c r="F94" s="268" t="s">
        <v>247</v>
      </c>
      <c r="G94" s="25" t="s">
        <v>62</v>
      </c>
      <c r="H94" s="150" t="s">
        <v>20</v>
      </c>
      <c r="I94" s="130">
        <v>13.7</v>
      </c>
      <c r="J94" s="130">
        <v>2.58</v>
      </c>
      <c r="K94" s="131">
        <v>0.76</v>
      </c>
    </row>
    <row r="95" spans="4:11">
      <c r="D95" s="352" t="s">
        <v>217</v>
      </c>
      <c r="E95" s="353"/>
      <c r="F95" s="354"/>
      <c r="G95" s="132"/>
      <c r="H95" s="150" t="s">
        <v>20</v>
      </c>
      <c r="I95" s="133"/>
      <c r="J95" s="133"/>
      <c r="K95" s="134"/>
    </row>
    <row r="96" spans="4:11">
      <c r="D96" s="355" t="s">
        <v>237</v>
      </c>
      <c r="E96" s="358" t="s">
        <v>174</v>
      </c>
      <c r="F96" s="62" t="s">
        <v>222</v>
      </c>
      <c r="G96" s="25" t="s">
        <v>62</v>
      </c>
      <c r="H96" s="150" t="s">
        <v>20</v>
      </c>
      <c r="I96" s="26">
        <v>700.04954510200002</v>
      </c>
      <c r="J96" s="26">
        <v>824.59719416300004</v>
      </c>
      <c r="K96" s="27">
        <v>809.95896247300004</v>
      </c>
    </row>
    <row r="97" spans="1:11">
      <c r="D97" s="356"/>
      <c r="E97" s="359"/>
      <c r="F97" s="62" t="s">
        <v>223</v>
      </c>
      <c r="G97" s="25" t="s">
        <v>62</v>
      </c>
      <c r="H97" s="150" t="s">
        <v>20</v>
      </c>
      <c r="I97" s="26">
        <v>195.53072142799999</v>
      </c>
      <c r="J97" s="26">
        <v>216.69197634599999</v>
      </c>
      <c r="K97" s="27">
        <v>222.66435720999999</v>
      </c>
    </row>
    <row r="98" spans="1:11">
      <c r="D98" s="356"/>
      <c r="E98" s="359"/>
      <c r="F98" s="62" t="s">
        <v>248</v>
      </c>
      <c r="G98" s="25" t="s">
        <v>62</v>
      </c>
      <c r="H98" s="150" t="s">
        <v>20</v>
      </c>
      <c r="I98" s="26">
        <v>3.0821702019999999</v>
      </c>
      <c r="J98" s="26">
        <v>1.9939855580000001</v>
      </c>
      <c r="K98" s="27">
        <v>2.0048331500000001</v>
      </c>
    </row>
    <row r="99" spans="1:11" ht="37.200000000000003">
      <c r="D99" s="356"/>
      <c r="E99" s="359"/>
      <c r="F99" s="31" t="s">
        <v>249</v>
      </c>
      <c r="G99" s="25" t="s">
        <v>62</v>
      </c>
      <c r="H99" s="150" t="s">
        <v>20</v>
      </c>
      <c r="I99" s="26">
        <v>396.551645479</v>
      </c>
      <c r="J99" s="26">
        <v>387.072348374</v>
      </c>
      <c r="K99" s="27">
        <v>317.09883829900002</v>
      </c>
    </row>
    <row r="100" spans="1:11">
      <c r="D100" s="356"/>
      <c r="E100" s="359"/>
      <c r="F100" s="62" t="s">
        <v>250</v>
      </c>
      <c r="G100" s="25" t="s">
        <v>62</v>
      </c>
      <c r="H100" s="150" t="s">
        <v>20</v>
      </c>
      <c r="I100" s="26">
        <v>369.14690232599997</v>
      </c>
      <c r="J100" s="26">
        <v>393.80059144400002</v>
      </c>
      <c r="K100" s="27">
        <v>330.53270602399999</v>
      </c>
    </row>
    <row r="101" spans="1:11" ht="19.8">
      <c r="C101" s="60"/>
      <c r="D101" s="356"/>
      <c r="E101" s="360"/>
      <c r="F101" s="62" t="s">
        <v>251</v>
      </c>
      <c r="G101" s="25" t="s">
        <v>62</v>
      </c>
      <c r="H101" s="150" t="s">
        <v>20</v>
      </c>
      <c r="I101" s="26">
        <v>47.126369005999997</v>
      </c>
      <c r="J101" s="26">
        <v>31.777638289999999</v>
      </c>
      <c r="K101" s="27">
        <v>7.0827565830000001</v>
      </c>
    </row>
    <row r="102" spans="1:11" ht="25.2" customHeight="1">
      <c r="A102" s="58" t="s">
        <v>4</v>
      </c>
      <c r="B102" s="59" t="s">
        <v>0</v>
      </c>
      <c r="C102" s="60"/>
      <c r="D102" s="356"/>
      <c r="E102" s="82" t="s">
        <v>241</v>
      </c>
      <c r="F102" s="62" t="s">
        <v>251</v>
      </c>
      <c r="G102" s="25" t="s">
        <v>62</v>
      </c>
      <c r="H102" s="150" t="s">
        <v>20</v>
      </c>
      <c r="I102" s="130">
        <v>190.5</v>
      </c>
      <c r="J102" s="130">
        <v>186.4</v>
      </c>
      <c r="K102" s="131">
        <v>164.7</v>
      </c>
    </row>
    <row r="103" spans="1:11">
      <c r="A103" s="58" t="s">
        <v>4</v>
      </c>
      <c r="B103" s="59" t="s">
        <v>0</v>
      </c>
      <c r="D103" s="352" t="s">
        <v>238</v>
      </c>
      <c r="E103" s="353"/>
      <c r="F103" s="354"/>
      <c r="G103" s="132"/>
      <c r="H103" s="150" t="s">
        <v>20</v>
      </c>
      <c r="I103" s="133"/>
      <c r="J103" s="133"/>
      <c r="K103" s="134"/>
    </row>
    <row r="104" spans="1:11" ht="37.200000000000003">
      <c r="A104" s="330" t="s">
        <v>9</v>
      </c>
      <c r="B104" s="332" t="s">
        <v>7</v>
      </c>
      <c r="D104" s="355" t="s">
        <v>239</v>
      </c>
      <c r="E104" s="358" t="s">
        <v>241</v>
      </c>
      <c r="F104" s="31" t="s">
        <v>252</v>
      </c>
      <c r="G104" s="25" t="s">
        <v>62</v>
      </c>
      <c r="H104" s="150" t="s">
        <v>20</v>
      </c>
      <c r="I104" s="26">
        <v>43.65</v>
      </c>
      <c r="J104" s="26">
        <v>35.6</v>
      </c>
      <c r="K104" s="27">
        <v>0</v>
      </c>
    </row>
    <row r="105" spans="1:11">
      <c r="A105" s="331"/>
      <c r="B105" s="333"/>
      <c r="D105" s="356"/>
      <c r="E105" s="359"/>
      <c r="F105" s="62" t="s">
        <v>222</v>
      </c>
      <c r="G105" s="25" t="s">
        <v>62</v>
      </c>
      <c r="H105" s="150" t="s">
        <v>20</v>
      </c>
      <c r="I105" s="26">
        <v>0</v>
      </c>
      <c r="J105" s="26">
        <v>0</v>
      </c>
      <c r="K105" s="27">
        <v>50</v>
      </c>
    </row>
    <row r="106" spans="1:11">
      <c r="D106" s="356"/>
      <c r="E106" s="360"/>
      <c r="F106" s="62" t="s">
        <v>253</v>
      </c>
      <c r="G106" s="25" t="s">
        <v>62</v>
      </c>
      <c r="H106" s="150" t="s">
        <v>20</v>
      </c>
      <c r="I106" s="26">
        <v>20.080809663</v>
      </c>
      <c r="J106" s="26">
        <v>30.6</v>
      </c>
      <c r="K106" s="27">
        <v>35.700000000000003</v>
      </c>
    </row>
    <row r="107" spans="1:11" ht="37.200000000000003">
      <c r="D107" s="357"/>
      <c r="E107" s="267" t="s">
        <v>243</v>
      </c>
      <c r="F107" s="31" t="s">
        <v>254</v>
      </c>
      <c r="G107" s="25" t="s">
        <v>62</v>
      </c>
      <c r="H107" s="150" t="s">
        <v>20</v>
      </c>
      <c r="I107" s="26">
        <v>301.83373126499998</v>
      </c>
      <c r="J107" s="26">
        <v>306.10057723900002</v>
      </c>
      <c r="K107" s="27">
        <v>130.1</v>
      </c>
    </row>
    <row r="108" spans="1:11">
      <c r="D108" s="238" t="s">
        <v>240</v>
      </c>
      <c r="E108" s="36"/>
      <c r="F108" s="28"/>
      <c r="G108" s="37"/>
      <c r="H108" s="37"/>
      <c r="I108" s="83"/>
      <c r="J108" s="83"/>
      <c r="K108" s="83"/>
    </row>
    <row r="109" spans="1:11">
      <c r="E109" s="238"/>
      <c r="F109" s="231"/>
      <c r="G109" s="237"/>
      <c r="H109" s="237"/>
      <c r="I109" s="83"/>
      <c r="J109" s="83"/>
      <c r="K109" s="83"/>
    </row>
    <row r="110" spans="1:11">
      <c r="E110" s="238"/>
      <c r="F110" s="231"/>
      <c r="G110" s="237"/>
      <c r="H110" s="237"/>
      <c r="I110" s="83"/>
      <c r="J110" s="83"/>
      <c r="K110" s="83"/>
    </row>
    <row r="111" spans="1:11" ht="25.2" customHeight="1">
      <c r="D111" s="294" t="s">
        <v>262</v>
      </c>
      <c r="E111" s="294"/>
      <c r="F111" s="294"/>
      <c r="G111" s="294"/>
      <c r="H111" s="294"/>
      <c r="I111" s="294"/>
      <c r="J111" s="294"/>
      <c r="K111" s="294"/>
    </row>
    <row r="112" spans="1:11">
      <c r="D112" s="298" t="s">
        <v>71</v>
      </c>
      <c r="E112" s="299"/>
      <c r="F112" s="299"/>
      <c r="G112" s="262" t="s">
        <v>70</v>
      </c>
      <c r="H112" s="257">
        <v>2018</v>
      </c>
      <c r="I112" s="257">
        <v>2019</v>
      </c>
      <c r="J112" s="257">
        <v>2020</v>
      </c>
      <c r="K112" s="257">
        <v>2021</v>
      </c>
    </row>
    <row r="113" spans="4:11" ht="29.4" customHeight="1">
      <c r="D113" s="328" t="s">
        <v>260</v>
      </c>
      <c r="E113" s="323"/>
      <c r="F113" s="324"/>
      <c r="G113" s="25"/>
      <c r="H113" s="150" t="s">
        <v>20</v>
      </c>
      <c r="I113" s="26"/>
      <c r="J113" s="46"/>
      <c r="K113" s="27"/>
    </row>
    <row r="114" spans="4:11">
      <c r="D114" s="325" t="s">
        <v>255</v>
      </c>
      <c r="E114" s="325"/>
      <c r="F114" s="326"/>
      <c r="G114" s="25" t="s">
        <v>62</v>
      </c>
      <c r="H114" s="150" t="s">
        <v>20</v>
      </c>
      <c r="I114" s="84" t="s">
        <v>20</v>
      </c>
      <c r="J114" s="26">
        <v>70.3</v>
      </c>
      <c r="K114" s="27">
        <v>171.2</v>
      </c>
    </row>
    <row r="115" spans="4:11">
      <c r="D115" s="323" t="s">
        <v>258</v>
      </c>
      <c r="E115" s="323"/>
      <c r="F115" s="324"/>
      <c r="G115" s="25"/>
      <c r="H115" s="150" t="s">
        <v>20</v>
      </c>
      <c r="I115" s="84"/>
      <c r="J115" s="26"/>
      <c r="K115" s="27"/>
    </row>
    <row r="116" spans="4:11">
      <c r="D116" s="325" t="s">
        <v>256</v>
      </c>
      <c r="E116" s="325"/>
      <c r="F116" s="326"/>
      <c r="G116" s="25" t="s">
        <v>62</v>
      </c>
      <c r="H116" s="150" t="s">
        <v>20</v>
      </c>
      <c r="I116" s="84" t="s">
        <v>20</v>
      </c>
      <c r="J116" s="269" t="s">
        <v>259</v>
      </c>
      <c r="K116" s="27">
        <v>8.4</v>
      </c>
    </row>
    <row r="117" spans="4:11">
      <c r="D117" s="325" t="s">
        <v>257</v>
      </c>
      <c r="E117" s="325"/>
      <c r="F117" s="326"/>
      <c r="G117" s="25" t="s">
        <v>62</v>
      </c>
      <c r="H117" s="150" t="s">
        <v>20</v>
      </c>
      <c r="I117" s="84" t="s">
        <v>20</v>
      </c>
      <c r="J117" s="84" t="s">
        <v>20</v>
      </c>
      <c r="K117" s="27">
        <v>101.9</v>
      </c>
    </row>
    <row r="118" spans="4:11">
      <c r="D118" s="36" t="s">
        <v>261</v>
      </c>
      <c r="E118" s="36"/>
      <c r="F118" s="36"/>
      <c r="G118" s="37"/>
      <c r="H118" s="37"/>
      <c r="I118" s="83"/>
      <c r="J118" s="83"/>
      <c r="K118" s="83"/>
    </row>
    <row r="119" spans="4:11">
      <c r="D119" s="260"/>
    </row>
    <row r="120" spans="4:11">
      <c r="D120" s="260"/>
    </row>
    <row r="121" spans="4:11" ht="25.2" customHeight="1">
      <c r="D121" s="294" t="s">
        <v>264</v>
      </c>
      <c r="E121" s="294"/>
      <c r="F121" s="294"/>
      <c r="G121" s="294"/>
      <c r="H121" s="294"/>
      <c r="I121" s="294"/>
      <c r="J121" s="294"/>
      <c r="K121" s="294"/>
    </row>
    <row r="122" spans="4:11">
      <c r="D122" s="298" t="s">
        <v>71</v>
      </c>
      <c r="E122" s="299"/>
      <c r="F122" s="299"/>
      <c r="G122" s="262" t="s">
        <v>70</v>
      </c>
      <c r="H122" s="257">
        <v>2018</v>
      </c>
      <c r="I122" s="257">
        <v>2019</v>
      </c>
      <c r="J122" s="257">
        <v>2020</v>
      </c>
      <c r="K122" s="257">
        <v>2021</v>
      </c>
    </row>
    <row r="123" spans="4:11" ht="19.8">
      <c r="D123" s="323" t="s">
        <v>265</v>
      </c>
      <c r="E123" s="323"/>
      <c r="F123" s="324"/>
      <c r="G123" s="25" t="s">
        <v>62</v>
      </c>
      <c r="H123" s="146">
        <v>3985.5</v>
      </c>
      <c r="I123" s="46">
        <f>I124+I128</f>
        <v>5069.2179999999998</v>
      </c>
      <c r="J123" s="46">
        <f>J124+J128</f>
        <v>5812.152</v>
      </c>
      <c r="K123" s="47">
        <f>K124+K128</f>
        <v>5224.16</v>
      </c>
    </row>
    <row r="124" spans="4:11" ht="19.8">
      <c r="D124" s="323" t="s">
        <v>266</v>
      </c>
      <c r="E124" s="323"/>
      <c r="F124" s="324"/>
      <c r="G124" s="25" t="s">
        <v>62</v>
      </c>
      <c r="H124" s="146">
        <v>304.59999999999997</v>
      </c>
      <c r="I124" s="46">
        <f>SUM(I125:I127)</f>
        <v>141.38900000000001</v>
      </c>
      <c r="J124" s="46">
        <f>SUM(J125:J127)</f>
        <v>121.72199999999999</v>
      </c>
      <c r="K124" s="47">
        <f>SUM(K125:K127)</f>
        <v>123.95400000000001</v>
      </c>
    </row>
    <row r="125" spans="4:11">
      <c r="D125" s="322" t="s">
        <v>267</v>
      </c>
      <c r="E125" s="325" t="s">
        <v>268</v>
      </c>
      <c r="F125" s="326"/>
      <c r="G125" s="25" t="s">
        <v>62</v>
      </c>
      <c r="H125" s="84">
        <v>176.9</v>
      </c>
      <c r="I125" s="26">
        <v>40.763999999999996</v>
      </c>
      <c r="J125" s="26">
        <v>30.172000000000004</v>
      </c>
      <c r="K125" s="27">
        <v>30.107999999999997</v>
      </c>
    </row>
    <row r="126" spans="4:11">
      <c r="D126" s="320"/>
      <c r="E126" s="325" t="s">
        <v>269</v>
      </c>
      <c r="F126" s="326"/>
      <c r="G126" s="25" t="s">
        <v>62</v>
      </c>
      <c r="H126" s="84">
        <v>104.3</v>
      </c>
      <c r="I126" s="26">
        <v>76.161000000000001</v>
      </c>
      <c r="J126" s="26">
        <v>76.84</v>
      </c>
      <c r="K126" s="27">
        <v>90.686000000000007</v>
      </c>
    </row>
    <row r="127" spans="4:11" ht="31.2" customHeight="1">
      <c r="D127" s="321"/>
      <c r="E127" s="327" t="s">
        <v>270</v>
      </c>
      <c r="F127" s="326"/>
      <c r="G127" s="25" t="s">
        <v>62</v>
      </c>
      <c r="H127" s="84">
        <v>23.4</v>
      </c>
      <c r="I127" s="26">
        <v>24.463999999999999</v>
      </c>
      <c r="J127" s="26">
        <v>14.709999999999999</v>
      </c>
      <c r="K127" s="27">
        <v>3.16</v>
      </c>
    </row>
    <row r="128" spans="4:11" ht="19.8">
      <c r="D128" s="323" t="s">
        <v>271</v>
      </c>
      <c r="E128" s="323"/>
      <c r="F128" s="324"/>
      <c r="G128" s="25" t="s">
        <v>62</v>
      </c>
      <c r="H128" s="84">
        <v>3680.9</v>
      </c>
      <c r="I128" s="26">
        <f>SUM(I129:I135)</f>
        <v>4927.8289999999997</v>
      </c>
      <c r="J128" s="26">
        <f>SUM(J129:J135)</f>
        <v>5690.43</v>
      </c>
      <c r="K128" s="27">
        <f>SUM(K129:K135)</f>
        <v>5100.2060000000001</v>
      </c>
    </row>
    <row r="129" spans="1:12">
      <c r="C129" s="60"/>
      <c r="D129" s="319" t="s">
        <v>272</v>
      </c>
      <c r="E129" s="325" t="s">
        <v>273</v>
      </c>
      <c r="F129" s="326"/>
      <c r="G129" s="25" t="s">
        <v>62</v>
      </c>
      <c r="H129" s="84">
        <v>2.2000000000000002</v>
      </c>
      <c r="I129" s="26">
        <v>1.133</v>
      </c>
      <c r="J129" s="26">
        <v>1.272</v>
      </c>
      <c r="K129" s="27">
        <v>0.70300000000000007</v>
      </c>
    </row>
    <row r="130" spans="1:12" ht="25.2" customHeight="1">
      <c r="A130" s="58" t="s">
        <v>4</v>
      </c>
      <c r="B130" s="59" t="s">
        <v>0</v>
      </c>
      <c r="C130" s="60"/>
      <c r="D130" s="320"/>
      <c r="E130" s="327" t="s">
        <v>274</v>
      </c>
      <c r="F130" s="326"/>
      <c r="G130" s="25" t="s">
        <v>62</v>
      </c>
      <c r="H130" s="84">
        <v>5.8</v>
      </c>
      <c r="I130" s="26">
        <v>13.753</v>
      </c>
      <c r="J130" s="26">
        <v>11.668000000000001</v>
      </c>
      <c r="K130" s="27">
        <v>10.751999999999999</v>
      </c>
    </row>
    <row r="131" spans="1:12">
      <c r="A131" s="58" t="s">
        <v>4</v>
      </c>
      <c r="B131" s="59" t="s">
        <v>0</v>
      </c>
      <c r="D131" s="320"/>
      <c r="E131" s="325" t="s">
        <v>275</v>
      </c>
      <c r="F131" s="326"/>
      <c r="G131" s="25" t="s">
        <v>62</v>
      </c>
      <c r="H131" s="84">
        <v>1518.4</v>
      </c>
      <c r="I131" s="26">
        <v>1826.1209999999999</v>
      </c>
      <c r="J131" s="26">
        <v>2651.1030000000001</v>
      </c>
      <c r="K131" s="27">
        <v>1638.1799999999998</v>
      </c>
    </row>
    <row r="132" spans="1:12" ht="17.399999999999999" customHeight="1">
      <c r="A132" s="330" t="s">
        <v>9</v>
      </c>
      <c r="B132" s="332" t="s">
        <v>7</v>
      </c>
      <c r="D132" s="320"/>
      <c r="E132" s="325" t="s">
        <v>276</v>
      </c>
      <c r="F132" s="326"/>
      <c r="G132" s="25" t="s">
        <v>62</v>
      </c>
      <c r="H132" s="84">
        <v>48.9</v>
      </c>
      <c r="I132" s="26">
        <v>59.392999999999994</v>
      </c>
      <c r="J132" s="26">
        <v>57.332000000000008</v>
      </c>
      <c r="K132" s="27">
        <v>66.078000000000003</v>
      </c>
      <c r="L132" s="3"/>
    </row>
    <row r="133" spans="1:12" ht="20.399999999999999">
      <c r="A133" s="331"/>
      <c r="B133" s="333"/>
      <c r="D133" s="321"/>
      <c r="E133" s="325" t="s">
        <v>277</v>
      </c>
      <c r="F133" s="326"/>
      <c r="G133" s="25" t="s">
        <v>62</v>
      </c>
      <c r="H133" s="84">
        <v>24</v>
      </c>
      <c r="I133" s="26">
        <v>28.422000000000004</v>
      </c>
      <c r="J133" s="26">
        <v>39.274999999999999</v>
      </c>
      <c r="K133" s="27">
        <v>48.406999999999996</v>
      </c>
      <c r="L133" s="2"/>
    </row>
    <row r="134" spans="1:12" ht="20.399999999999999">
      <c r="D134" s="319" t="s">
        <v>280</v>
      </c>
      <c r="E134" s="325" t="s">
        <v>278</v>
      </c>
      <c r="F134" s="326"/>
      <c r="G134" s="25" t="s">
        <v>62</v>
      </c>
      <c r="H134" s="84">
        <v>1462.5</v>
      </c>
      <c r="I134" s="26">
        <v>1920.4450000000002</v>
      </c>
      <c r="J134" s="26">
        <v>2076.2660000000001</v>
      </c>
      <c r="K134" s="27">
        <v>2223.8270000000002</v>
      </c>
      <c r="L134" s="2"/>
    </row>
    <row r="135" spans="1:12" ht="28.8" customHeight="1">
      <c r="D135" s="334"/>
      <c r="E135" s="325" t="s">
        <v>279</v>
      </c>
      <c r="F135" s="326"/>
      <c r="G135" s="25" t="s">
        <v>62</v>
      </c>
      <c r="H135" s="84">
        <v>619.1</v>
      </c>
      <c r="I135" s="26">
        <v>1078.5620000000001</v>
      </c>
      <c r="J135" s="26">
        <v>853.5139999999999</v>
      </c>
      <c r="K135" s="27">
        <v>1112.259</v>
      </c>
      <c r="L135" s="2"/>
    </row>
    <row r="136" spans="1:12" ht="27.6" customHeight="1">
      <c r="C136" s="60"/>
      <c r="D136" s="328" t="s">
        <v>282</v>
      </c>
      <c r="E136" s="328"/>
      <c r="F136" s="329"/>
      <c r="G136" s="25" t="s">
        <v>2</v>
      </c>
      <c r="H136" s="145">
        <v>1.4</v>
      </c>
      <c r="I136" s="136">
        <f>I123/I137*100</f>
        <v>1.6513277974371479</v>
      </c>
      <c r="J136" s="136">
        <f>J123/J137*100</f>
        <v>1.7142559755125992</v>
      </c>
      <c r="K136" s="39">
        <f>K123/K137*100</f>
        <v>1.3981239232359046</v>
      </c>
    </row>
    <row r="137" spans="1:12">
      <c r="A137" s="58" t="s">
        <v>4</v>
      </c>
      <c r="B137" s="59" t="s">
        <v>0</v>
      </c>
      <c r="C137" s="60"/>
      <c r="D137" s="81" t="s">
        <v>281</v>
      </c>
      <c r="E137" s="61"/>
      <c r="F137" s="62"/>
      <c r="G137" s="25" t="s">
        <v>62</v>
      </c>
      <c r="H137" s="84">
        <v>285300.8</v>
      </c>
      <c r="I137" s="26">
        <v>306978.3</v>
      </c>
      <c r="J137" s="26">
        <v>339048.08167648606</v>
      </c>
      <c r="K137" s="27">
        <v>373655.00390758499</v>
      </c>
    </row>
    <row r="138" spans="1:12">
      <c r="A138" s="58" t="s">
        <v>4</v>
      </c>
      <c r="B138" s="59" t="s">
        <v>0</v>
      </c>
      <c r="D138" s="260" t="s">
        <v>284</v>
      </c>
      <c r="F138" s="231"/>
      <c r="G138" s="237"/>
      <c r="H138" s="237"/>
      <c r="I138" s="83"/>
      <c r="J138" s="83"/>
      <c r="K138" s="83"/>
    </row>
    <row r="139" spans="1:12" ht="17.399999999999999" customHeight="1">
      <c r="A139" s="330" t="s">
        <v>9</v>
      </c>
      <c r="B139" s="332" t="s">
        <v>7</v>
      </c>
      <c r="D139" s="260" t="s">
        <v>285</v>
      </c>
      <c r="F139" s="231"/>
      <c r="G139" s="237"/>
      <c r="H139" s="237"/>
      <c r="I139" s="83"/>
      <c r="J139" s="83"/>
      <c r="K139" s="83"/>
    </row>
    <row r="140" spans="1:12" ht="17.399999999999999" customHeight="1">
      <c r="A140" s="331"/>
      <c r="B140" s="333"/>
      <c r="D140" s="260" t="s">
        <v>283</v>
      </c>
      <c r="F140" s="231"/>
      <c r="G140" s="237"/>
      <c r="H140" s="237"/>
      <c r="I140" s="83"/>
      <c r="J140" s="83"/>
      <c r="K140" s="83"/>
    </row>
    <row r="141" spans="1:12" ht="17.399999999999999" customHeight="1">
      <c r="D141" s="260" t="s">
        <v>286</v>
      </c>
      <c r="F141" s="231"/>
      <c r="G141" s="237"/>
      <c r="H141" s="237"/>
      <c r="I141" s="83"/>
      <c r="J141" s="83"/>
      <c r="K141" s="83"/>
    </row>
    <row r="142" spans="1:12" ht="17.399999999999999" customHeight="1">
      <c r="F142" s="231"/>
      <c r="G142" s="237"/>
      <c r="H142" s="237"/>
      <c r="I142" s="83"/>
      <c r="J142" s="83"/>
      <c r="K142" s="83"/>
    </row>
    <row r="143" spans="1:12" ht="17.399999999999999" customHeight="1">
      <c r="F143" s="231"/>
      <c r="G143" s="237"/>
      <c r="H143" s="237"/>
      <c r="I143" s="83"/>
      <c r="J143" s="83"/>
      <c r="K143" s="83"/>
    </row>
    <row r="144" spans="1:12" ht="25.2" customHeight="1">
      <c r="D144" s="294" t="s">
        <v>287</v>
      </c>
      <c r="E144" s="294"/>
      <c r="F144" s="294"/>
      <c r="G144" s="294"/>
      <c r="H144" s="294"/>
      <c r="I144" s="294"/>
      <c r="J144" s="294"/>
      <c r="K144" s="294"/>
    </row>
    <row r="145" spans="3:11" ht="17.399999999999999" customHeight="1">
      <c r="D145" s="298" t="s">
        <v>71</v>
      </c>
      <c r="E145" s="299"/>
      <c r="F145" s="299"/>
      <c r="G145" s="262" t="s">
        <v>70</v>
      </c>
      <c r="H145" s="257">
        <v>2018</v>
      </c>
      <c r="I145" s="257">
        <v>2019</v>
      </c>
      <c r="J145" s="257">
        <v>2020</v>
      </c>
      <c r="K145" s="257">
        <v>2021</v>
      </c>
    </row>
    <row r="146" spans="3:11" ht="33" customHeight="1">
      <c r="D146" s="328" t="s">
        <v>288</v>
      </c>
      <c r="E146" s="323"/>
      <c r="F146" s="324"/>
      <c r="G146" s="273" t="s">
        <v>120</v>
      </c>
      <c r="H146" s="142">
        <v>4</v>
      </c>
      <c r="I146" s="86">
        <f>SUM(I147:I149)</f>
        <v>11</v>
      </c>
      <c r="J146" s="86">
        <f>SUM(J147:J149)</f>
        <v>16</v>
      </c>
      <c r="K146" s="87">
        <f>SUM(K147:K149)</f>
        <v>8</v>
      </c>
    </row>
    <row r="147" spans="3:11" ht="17.399999999999999" customHeight="1">
      <c r="D147" s="325" t="s">
        <v>289</v>
      </c>
      <c r="E147" s="325"/>
      <c r="F147" s="326"/>
      <c r="G147" s="273" t="s">
        <v>120</v>
      </c>
      <c r="H147" s="142">
        <v>2</v>
      </c>
      <c r="I147" s="86">
        <v>4</v>
      </c>
      <c r="J147" s="86">
        <v>0</v>
      </c>
      <c r="K147" s="87">
        <v>1</v>
      </c>
    </row>
    <row r="148" spans="3:11" ht="17.399999999999999" customHeight="1">
      <c r="D148" s="325" t="s">
        <v>290</v>
      </c>
      <c r="E148" s="325"/>
      <c r="F148" s="326"/>
      <c r="G148" s="273" t="s">
        <v>120</v>
      </c>
      <c r="H148" s="142">
        <v>2</v>
      </c>
      <c r="I148" s="86">
        <v>4</v>
      </c>
      <c r="J148" s="86">
        <v>3</v>
      </c>
      <c r="K148" s="87">
        <v>0</v>
      </c>
    </row>
    <row r="149" spans="3:11" ht="17.399999999999999" customHeight="1">
      <c r="D149" s="325" t="s">
        <v>291</v>
      </c>
      <c r="E149" s="325"/>
      <c r="F149" s="326"/>
      <c r="G149" s="273" t="s">
        <v>120</v>
      </c>
      <c r="H149" s="142">
        <v>0</v>
      </c>
      <c r="I149" s="86">
        <v>3</v>
      </c>
      <c r="J149" s="86">
        <v>13</v>
      </c>
      <c r="K149" s="87">
        <v>7</v>
      </c>
    </row>
    <row r="150" spans="3:11" ht="17.399999999999999" customHeight="1">
      <c r="D150" s="323" t="s">
        <v>292</v>
      </c>
      <c r="E150" s="323"/>
      <c r="F150" s="324"/>
      <c r="G150" s="273" t="s">
        <v>120</v>
      </c>
      <c r="H150" s="142">
        <v>4</v>
      </c>
      <c r="I150" s="88" t="s">
        <v>20</v>
      </c>
      <c r="J150" s="86">
        <f>SUM(J151:J153)</f>
        <v>13</v>
      </c>
      <c r="K150" s="87">
        <f>SUM(K151:K153)</f>
        <v>36</v>
      </c>
    </row>
    <row r="151" spans="3:11" ht="17.399999999999999" customHeight="1">
      <c r="D151" s="325" t="s">
        <v>289</v>
      </c>
      <c r="E151" s="325"/>
      <c r="F151" s="326"/>
      <c r="G151" s="273" t="s">
        <v>120</v>
      </c>
      <c r="H151" s="142">
        <v>2</v>
      </c>
      <c r="I151" s="88" t="s">
        <v>20</v>
      </c>
      <c r="J151" s="86">
        <v>0</v>
      </c>
      <c r="K151" s="87">
        <v>1</v>
      </c>
    </row>
    <row r="152" spans="3:11" ht="17.399999999999999" customHeight="1">
      <c r="D152" s="325" t="s">
        <v>290</v>
      </c>
      <c r="E152" s="325"/>
      <c r="F152" s="326"/>
      <c r="G152" s="273" t="s">
        <v>120</v>
      </c>
      <c r="H152" s="142">
        <v>2</v>
      </c>
      <c r="I152" s="88" t="s">
        <v>20</v>
      </c>
      <c r="J152" s="86">
        <v>1</v>
      </c>
      <c r="K152" s="87">
        <v>1</v>
      </c>
    </row>
    <row r="153" spans="3:11" ht="17.399999999999999" customHeight="1">
      <c r="D153" s="325" t="s">
        <v>291</v>
      </c>
      <c r="E153" s="325"/>
      <c r="F153" s="326"/>
      <c r="G153" s="273" t="s">
        <v>120</v>
      </c>
      <c r="H153" s="142">
        <v>0</v>
      </c>
      <c r="I153" s="88" t="s">
        <v>20</v>
      </c>
      <c r="J153" s="86">
        <v>12</v>
      </c>
      <c r="K153" s="87">
        <v>34</v>
      </c>
    </row>
    <row r="154" spans="3:11" ht="17.399999999999999" customHeight="1">
      <c r="D154" s="323" t="s">
        <v>293</v>
      </c>
      <c r="E154" s="323"/>
      <c r="F154" s="324"/>
      <c r="G154" s="273" t="s">
        <v>120</v>
      </c>
      <c r="H154" s="150" t="s">
        <v>20</v>
      </c>
      <c r="I154" s="88" t="s">
        <v>20</v>
      </c>
      <c r="J154" s="89" t="s">
        <v>20</v>
      </c>
      <c r="K154" s="87">
        <v>114</v>
      </c>
    </row>
    <row r="155" spans="3:11" ht="17.399999999999999" customHeight="1">
      <c r="D155" s="323" t="s">
        <v>294</v>
      </c>
      <c r="E155" s="323"/>
      <c r="F155" s="324"/>
      <c r="G155" s="273" t="s">
        <v>120</v>
      </c>
      <c r="H155" s="150" t="s">
        <v>20</v>
      </c>
      <c r="I155" s="88" t="s">
        <v>20</v>
      </c>
      <c r="J155" s="89" t="s">
        <v>20</v>
      </c>
      <c r="K155" s="87">
        <v>0</v>
      </c>
    </row>
    <row r="156" spans="3:11" ht="17.399999999999999" customHeight="1">
      <c r="D156" s="36" t="s">
        <v>295</v>
      </c>
      <c r="E156" s="90"/>
      <c r="F156" s="90"/>
      <c r="G156" s="37"/>
      <c r="H156" s="37"/>
      <c r="I156" s="91"/>
      <c r="J156" s="92"/>
      <c r="K156" s="93"/>
    </row>
    <row r="157" spans="3:11">
      <c r="D157" s="231" t="s">
        <v>297</v>
      </c>
      <c r="F157" s="231"/>
      <c r="G157" s="231"/>
      <c r="H157" s="231"/>
    </row>
    <row r="158" spans="3:11">
      <c r="D158" s="231" t="s">
        <v>296</v>
      </c>
      <c r="F158" s="231"/>
      <c r="G158" s="231"/>
      <c r="H158" s="231"/>
    </row>
    <row r="159" spans="3:11">
      <c r="D159" s="231" t="s">
        <v>298</v>
      </c>
      <c r="F159" s="231"/>
      <c r="G159" s="231"/>
      <c r="H159" s="231"/>
    </row>
    <row r="160" spans="3:11">
      <c r="C160" s="60"/>
      <c r="D160" s="238" t="s">
        <v>299</v>
      </c>
    </row>
    <row r="161" spans="1:4" ht="25.2" customHeight="1">
      <c r="A161" s="58" t="s">
        <v>4</v>
      </c>
      <c r="B161" s="59" t="s">
        <v>0</v>
      </c>
      <c r="D161" s="260" t="s">
        <v>623</v>
      </c>
    </row>
    <row r="162" spans="1:4">
      <c r="D162" s="260" t="s">
        <v>398</v>
      </c>
    </row>
    <row r="173" spans="1:4">
      <c r="C173" s="60"/>
    </row>
    <row r="174" spans="1:4" ht="25.2" customHeight="1">
      <c r="A174" s="58" t="s">
        <v>4</v>
      </c>
      <c r="B174" s="59" t="s">
        <v>0</v>
      </c>
      <c r="C174" s="60"/>
    </row>
    <row r="175" spans="1:4">
      <c r="A175" s="58" t="s">
        <v>4</v>
      </c>
      <c r="B175" s="59" t="s">
        <v>0</v>
      </c>
    </row>
    <row r="176" spans="1:4">
      <c r="A176" s="330" t="s">
        <v>9</v>
      </c>
      <c r="B176" s="332" t="s">
        <v>7</v>
      </c>
    </row>
    <row r="177" spans="1:2">
      <c r="A177" s="331"/>
      <c r="B177" s="333"/>
    </row>
  </sheetData>
  <mergeCells count="126">
    <mergeCell ref="E72:F72"/>
    <mergeCell ref="D54:F54"/>
    <mergeCell ref="D4:F4"/>
    <mergeCell ref="D5:F5"/>
    <mergeCell ref="D6:F6"/>
    <mergeCell ref="D7:F7"/>
    <mergeCell ref="D13:K13"/>
    <mergeCell ref="D25:D26"/>
    <mergeCell ref="E96:E101"/>
    <mergeCell ref="D21:D22"/>
    <mergeCell ref="E76:F76"/>
    <mergeCell ref="E77:F77"/>
    <mergeCell ref="E78:F78"/>
    <mergeCell ref="A104:A105"/>
    <mergeCell ref="B104:B105"/>
    <mergeCell ref="D115:F115"/>
    <mergeCell ref="D116:F116"/>
    <mergeCell ref="D76:D80"/>
    <mergeCell ref="D2:K2"/>
    <mergeCell ref="D3:F3"/>
    <mergeCell ref="D35:F35"/>
    <mergeCell ref="D38:F38"/>
    <mergeCell ref="E71:F71"/>
    <mergeCell ref="D88:K88"/>
    <mergeCell ref="E62:F62"/>
    <mergeCell ref="D48:F48"/>
    <mergeCell ref="D47:F47"/>
    <mergeCell ref="D70:D72"/>
    <mergeCell ref="D73:F73"/>
    <mergeCell ref="D74:F74"/>
    <mergeCell ref="D75:F75"/>
    <mergeCell ref="D40:F40"/>
    <mergeCell ref="D41:F41"/>
    <mergeCell ref="D42:F42"/>
    <mergeCell ref="D52:F52"/>
    <mergeCell ref="D53:F53"/>
    <mergeCell ref="D95:F95"/>
    <mergeCell ref="A53:A62"/>
    <mergeCell ref="B53:B62"/>
    <mergeCell ref="D50:F50"/>
    <mergeCell ref="D51:F51"/>
    <mergeCell ref="A9:A13"/>
    <mergeCell ref="B9:B13"/>
    <mergeCell ref="A37:A39"/>
    <mergeCell ref="B37:B39"/>
    <mergeCell ref="D46:K46"/>
    <mergeCell ref="D39:F39"/>
    <mergeCell ref="B15:B17"/>
    <mergeCell ref="D34:K34"/>
    <mergeCell ref="D14:F14"/>
    <mergeCell ref="D36:F36"/>
    <mergeCell ref="D37:F37"/>
    <mergeCell ref="D23:D24"/>
    <mergeCell ref="D123:F123"/>
    <mergeCell ref="D111:K111"/>
    <mergeCell ref="D112:F112"/>
    <mergeCell ref="E79:F79"/>
    <mergeCell ref="E80:F80"/>
    <mergeCell ref="D81:F81"/>
    <mergeCell ref="D82:F82"/>
    <mergeCell ref="D83:F83"/>
    <mergeCell ref="E127:F127"/>
    <mergeCell ref="D124:F124"/>
    <mergeCell ref="D103:F103"/>
    <mergeCell ref="D113:F113"/>
    <mergeCell ref="D104:D107"/>
    <mergeCell ref="E104:E106"/>
    <mergeCell ref="D114:F114"/>
    <mergeCell ref="D96:D102"/>
    <mergeCell ref="D89:F89"/>
    <mergeCell ref="D117:F117"/>
    <mergeCell ref="D121:K121"/>
    <mergeCell ref="D122:F122"/>
    <mergeCell ref="A132:A133"/>
    <mergeCell ref="B132:B133"/>
    <mergeCell ref="A4:A7"/>
    <mergeCell ref="B4:B7"/>
    <mergeCell ref="D15:D16"/>
    <mergeCell ref="D17:D18"/>
    <mergeCell ref="D19:D20"/>
    <mergeCell ref="A71:A73"/>
    <mergeCell ref="B71:B73"/>
    <mergeCell ref="D49:F49"/>
    <mergeCell ref="D59:K59"/>
    <mergeCell ref="D60:F60"/>
    <mergeCell ref="D61:F61"/>
    <mergeCell ref="E64:F64"/>
    <mergeCell ref="D69:F69"/>
    <mergeCell ref="E70:F70"/>
    <mergeCell ref="E63:F63"/>
    <mergeCell ref="E65:F65"/>
    <mergeCell ref="D62:D65"/>
    <mergeCell ref="D66:F66"/>
    <mergeCell ref="D67:F67"/>
    <mergeCell ref="D68:F68"/>
    <mergeCell ref="A15:A18"/>
    <mergeCell ref="E132:F132"/>
    <mergeCell ref="A176:A177"/>
    <mergeCell ref="B176:B177"/>
    <mergeCell ref="D148:F148"/>
    <mergeCell ref="D149:F149"/>
    <mergeCell ref="D134:D135"/>
    <mergeCell ref="D155:F155"/>
    <mergeCell ref="D145:F145"/>
    <mergeCell ref="D146:F146"/>
    <mergeCell ref="D147:F147"/>
    <mergeCell ref="A139:A140"/>
    <mergeCell ref="B139:B140"/>
    <mergeCell ref="D150:F150"/>
    <mergeCell ref="D129:D133"/>
    <mergeCell ref="D125:D127"/>
    <mergeCell ref="D154:F154"/>
    <mergeCell ref="E133:F133"/>
    <mergeCell ref="E134:F134"/>
    <mergeCell ref="E135:F135"/>
    <mergeCell ref="D144:K144"/>
    <mergeCell ref="D153:F153"/>
    <mergeCell ref="D152:F152"/>
    <mergeCell ref="D151:F151"/>
    <mergeCell ref="E129:F129"/>
    <mergeCell ref="D128:F128"/>
    <mergeCell ref="E125:F125"/>
    <mergeCell ref="E126:F126"/>
    <mergeCell ref="E130:F130"/>
    <mergeCell ref="E131:F131"/>
    <mergeCell ref="D136:F136"/>
  </mergeCells>
  <phoneticPr fontId="2" type="noConversion"/>
  <pageMargins left="0.7" right="0.7" top="0.75" bottom="0.75" header="0.3" footer="0.3"/>
  <pageSetup paperSize="9" scale="35" fitToHeight="0"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3F4F"/>
    <pageSetUpPr fitToPage="1"/>
  </sheetPr>
  <dimension ref="A2:O98"/>
  <sheetViews>
    <sheetView showGridLines="0" topLeftCell="C1" zoomScale="70" zoomScaleNormal="70" zoomScaleSheetLayoutView="85" zoomScalePageLayoutView="40" workbookViewId="0">
      <selection activeCell="G96" sqref="G96"/>
    </sheetView>
  </sheetViews>
  <sheetFormatPr defaultRowHeight="18.600000000000001"/>
  <cols>
    <col min="1" max="1" width="15.69921875" style="237" hidden="1" customWidth="1"/>
    <col min="2" max="2" width="26" style="237" hidden="1" customWidth="1"/>
    <col min="3" max="3" width="2.69921875" style="54" customWidth="1"/>
    <col min="4" max="4" width="18.09765625" style="238" customWidth="1"/>
    <col min="5" max="5" width="18.09765625" style="231" customWidth="1"/>
    <col min="6" max="6" width="23.09765625" style="44" bestFit="1" customWidth="1"/>
    <col min="7" max="7" width="14.19921875" style="45" bestFit="1" customWidth="1"/>
    <col min="8" max="9" width="14.19921875" style="45" customWidth="1"/>
    <col min="10" max="15" width="14.19921875" style="231" customWidth="1"/>
    <col min="16" max="16384" width="8.796875" style="231"/>
  </cols>
  <sheetData>
    <row r="2" spans="4:15" ht="25.2" customHeight="1">
      <c r="D2" s="294" t="s">
        <v>300</v>
      </c>
      <c r="E2" s="294"/>
      <c r="F2" s="294"/>
      <c r="G2" s="294"/>
      <c r="H2" s="294"/>
      <c r="I2" s="294"/>
      <c r="J2" s="294"/>
      <c r="K2" s="294"/>
      <c r="L2" s="294"/>
      <c r="M2" s="294"/>
      <c r="N2" s="294"/>
      <c r="O2" s="294"/>
    </row>
    <row r="3" spans="4:15">
      <c r="D3" s="377" t="s">
        <v>71</v>
      </c>
      <c r="E3" s="378"/>
      <c r="F3" s="378"/>
      <c r="G3" s="272" t="s">
        <v>70</v>
      </c>
      <c r="H3" s="299">
        <v>2018</v>
      </c>
      <c r="I3" s="299"/>
      <c r="J3" s="299">
        <v>2019</v>
      </c>
      <c r="K3" s="299"/>
      <c r="L3" s="299">
        <v>2020</v>
      </c>
      <c r="M3" s="299"/>
      <c r="N3" s="299">
        <v>2021</v>
      </c>
      <c r="O3" s="299"/>
    </row>
    <row r="4" spans="4:15">
      <c r="D4" s="380" t="s">
        <v>63</v>
      </c>
      <c r="E4" s="323"/>
      <c r="F4" s="324"/>
      <c r="G4" s="25" t="s">
        <v>62</v>
      </c>
      <c r="H4" s="374">
        <v>1348.7</v>
      </c>
      <c r="I4" s="375"/>
      <c r="J4" s="374">
        <f>SUM(J5:J18)</f>
        <v>1749.6344000000001</v>
      </c>
      <c r="K4" s="375"/>
      <c r="L4" s="374">
        <f t="shared" ref="L4:O4" si="0">SUM(L5:L18)</f>
        <v>2461.1392170299996</v>
      </c>
      <c r="M4" s="375">
        <f t="shared" si="0"/>
        <v>3286.1745352610001</v>
      </c>
      <c r="N4" s="374">
        <f t="shared" si="0"/>
        <v>3101.6583438820003</v>
      </c>
      <c r="O4" s="376">
        <f t="shared" si="0"/>
        <v>3829.9108228670007</v>
      </c>
    </row>
    <row r="5" spans="4:15">
      <c r="D5" s="379" t="s">
        <v>172</v>
      </c>
      <c r="E5" s="371" t="s">
        <v>302</v>
      </c>
      <c r="F5" s="326"/>
      <c r="G5" s="25" t="s">
        <v>62</v>
      </c>
      <c r="H5" s="374">
        <v>635.4</v>
      </c>
      <c r="I5" s="375"/>
      <c r="J5" s="374">
        <v>637</v>
      </c>
      <c r="K5" s="375"/>
      <c r="L5" s="374">
        <v>464.77</v>
      </c>
      <c r="M5" s="375">
        <v>1132.7</v>
      </c>
      <c r="N5" s="374">
        <v>508.3</v>
      </c>
      <c r="O5" s="376">
        <v>1234.42</v>
      </c>
    </row>
    <row r="6" spans="4:15">
      <c r="D6" s="356"/>
      <c r="E6" s="371" t="s">
        <v>303</v>
      </c>
      <c r="F6" s="326"/>
      <c r="G6" s="25" t="s">
        <v>62</v>
      </c>
      <c r="H6" s="374">
        <v>11.7</v>
      </c>
      <c r="I6" s="375"/>
      <c r="J6" s="374">
        <v>192.1</v>
      </c>
      <c r="K6" s="375">
        <v>200.8</v>
      </c>
      <c r="L6" s="374">
        <v>395.4</v>
      </c>
      <c r="M6" s="375">
        <v>422.7</v>
      </c>
      <c r="N6" s="374">
        <v>328.44110000000001</v>
      </c>
      <c r="O6" s="376">
        <v>401.8</v>
      </c>
    </row>
    <row r="7" spans="4:15">
      <c r="D7" s="356"/>
      <c r="E7" s="371" t="s">
        <v>304</v>
      </c>
      <c r="F7" s="326"/>
      <c r="G7" s="25" t="s">
        <v>62</v>
      </c>
      <c r="H7" s="374">
        <v>1.9</v>
      </c>
      <c r="I7" s="375"/>
      <c r="J7" s="374">
        <v>1.6279999999999999</v>
      </c>
      <c r="K7" s="375">
        <v>5.77</v>
      </c>
      <c r="L7" s="374">
        <v>0.86899999999999999</v>
      </c>
      <c r="M7" s="375">
        <v>4.5999999999999996</v>
      </c>
      <c r="N7" s="374">
        <v>0.61430000000000018</v>
      </c>
      <c r="O7" s="376">
        <v>3.64</v>
      </c>
    </row>
    <row r="8" spans="4:15">
      <c r="D8" s="356"/>
      <c r="E8" s="371" t="s">
        <v>305</v>
      </c>
      <c r="F8" s="326"/>
      <c r="G8" s="25" t="s">
        <v>62</v>
      </c>
      <c r="H8" s="374">
        <v>1.1000000000000001</v>
      </c>
      <c r="I8" s="375"/>
      <c r="J8" s="374">
        <v>1.92</v>
      </c>
      <c r="K8" s="375">
        <v>1.68</v>
      </c>
      <c r="L8" s="374">
        <v>0.21300000000000002</v>
      </c>
      <c r="M8" s="375">
        <v>1</v>
      </c>
      <c r="N8" s="374">
        <v>2.3E-2</v>
      </c>
      <c r="O8" s="376">
        <v>0.56999999999999995</v>
      </c>
    </row>
    <row r="9" spans="4:15">
      <c r="D9" s="356"/>
      <c r="E9" s="371" t="s">
        <v>306</v>
      </c>
      <c r="F9" s="326"/>
      <c r="G9" s="25" t="s">
        <v>62</v>
      </c>
      <c r="H9" s="374">
        <v>159.5</v>
      </c>
      <c r="I9" s="375"/>
      <c r="J9" s="374">
        <v>115.6</v>
      </c>
      <c r="K9" s="375">
        <v>177.2</v>
      </c>
      <c r="L9" s="374">
        <v>99.63</v>
      </c>
      <c r="M9" s="375">
        <v>159.69999999999999</v>
      </c>
      <c r="N9" s="374">
        <v>104.84180000000001</v>
      </c>
      <c r="O9" s="376">
        <v>152.34</v>
      </c>
    </row>
    <row r="10" spans="4:15">
      <c r="D10" s="356"/>
      <c r="E10" s="371" t="s">
        <v>307</v>
      </c>
      <c r="F10" s="326"/>
      <c r="G10" s="25" t="s">
        <v>62</v>
      </c>
      <c r="H10" s="374">
        <v>16.2</v>
      </c>
      <c r="I10" s="375"/>
      <c r="J10" s="374">
        <v>13.7</v>
      </c>
      <c r="K10" s="375">
        <v>33</v>
      </c>
      <c r="L10" s="374">
        <v>13.09</v>
      </c>
      <c r="M10" s="375">
        <v>30.66</v>
      </c>
      <c r="N10" s="374">
        <v>14.9</v>
      </c>
      <c r="O10" s="376">
        <v>30.9</v>
      </c>
    </row>
    <row r="11" spans="4:15">
      <c r="D11" s="379" t="s">
        <v>173</v>
      </c>
      <c r="E11" s="371" t="s">
        <v>308</v>
      </c>
      <c r="F11" s="326"/>
      <c r="G11" s="25" t="s">
        <v>62</v>
      </c>
      <c r="H11" s="374">
        <v>0</v>
      </c>
      <c r="I11" s="375"/>
      <c r="J11" s="374">
        <v>26.4</v>
      </c>
      <c r="K11" s="375"/>
      <c r="L11" s="374">
        <v>595.70801163199997</v>
      </c>
      <c r="M11" s="375">
        <v>433.97057942400005</v>
      </c>
      <c r="N11" s="374">
        <v>872.71577945000013</v>
      </c>
      <c r="O11" s="376">
        <v>566.42765166600009</v>
      </c>
    </row>
    <row r="12" spans="4:15" ht="27" customHeight="1">
      <c r="D12" s="356"/>
      <c r="E12" s="372" t="s">
        <v>309</v>
      </c>
      <c r="F12" s="326"/>
      <c r="G12" s="25" t="s">
        <v>62</v>
      </c>
      <c r="H12" s="374">
        <v>107.8</v>
      </c>
      <c r="I12" s="375"/>
      <c r="J12" s="374">
        <v>94.7</v>
      </c>
      <c r="K12" s="375"/>
      <c r="L12" s="374">
        <v>73.790999999999997</v>
      </c>
      <c r="M12" s="375">
        <v>173.355837444</v>
      </c>
      <c r="N12" s="374">
        <v>197.90540000000004</v>
      </c>
      <c r="O12" s="376">
        <v>243.80256029699999</v>
      </c>
    </row>
    <row r="13" spans="4:15">
      <c r="D13" s="357"/>
      <c r="E13" s="371" t="s">
        <v>310</v>
      </c>
      <c r="F13" s="326"/>
      <c r="G13" s="25" t="s">
        <v>62</v>
      </c>
      <c r="H13" s="374">
        <v>46.6</v>
      </c>
      <c r="I13" s="375"/>
      <c r="J13" s="374">
        <v>138.5</v>
      </c>
      <c r="K13" s="375"/>
      <c r="L13" s="374">
        <v>108.73700539799998</v>
      </c>
      <c r="M13" s="375">
        <v>76.539118392999995</v>
      </c>
      <c r="N13" s="374">
        <v>178.63246443199998</v>
      </c>
      <c r="O13" s="376">
        <v>146.34096138000001</v>
      </c>
    </row>
    <row r="14" spans="4:15">
      <c r="D14" s="379" t="s">
        <v>176</v>
      </c>
      <c r="E14" s="371" t="s">
        <v>311</v>
      </c>
      <c r="F14" s="326"/>
      <c r="G14" s="25" t="s">
        <v>62</v>
      </c>
      <c r="H14" s="374">
        <v>7.1</v>
      </c>
      <c r="I14" s="375"/>
      <c r="J14" s="374">
        <v>5.0999999999999996</v>
      </c>
      <c r="K14" s="375"/>
      <c r="L14" s="374">
        <v>2.6999999999999997</v>
      </c>
      <c r="M14" s="375">
        <v>7.5</v>
      </c>
      <c r="N14" s="374">
        <v>1.1670000000000003</v>
      </c>
      <c r="O14" s="376">
        <v>4</v>
      </c>
    </row>
    <row r="15" spans="4:15">
      <c r="D15" s="357"/>
      <c r="E15" s="371" t="s">
        <v>306</v>
      </c>
      <c r="F15" s="326"/>
      <c r="G15" s="25" t="s">
        <v>62</v>
      </c>
      <c r="H15" s="374">
        <v>0.6</v>
      </c>
      <c r="I15" s="375"/>
      <c r="J15" s="374">
        <v>0.3</v>
      </c>
      <c r="K15" s="375"/>
      <c r="L15" s="374">
        <v>4.4999999999999998E-2</v>
      </c>
      <c r="M15" s="375">
        <v>0.4</v>
      </c>
      <c r="N15" s="374">
        <v>0.2165</v>
      </c>
      <c r="O15" s="376">
        <v>0.3</v>
      </c>
    </row>
    <row r="16" spans="4:15">
      <c r="D16" s="388" t="s">
        <v>301</v>
      </c>
      <c r="E16" s="371" t="s">
        <v>312</v>
      </c>
      <c r="F16" s="326"/>
      <c r="G16" s="25" t="s">
        <v>62</v>
      </c>
      <c r="H16" s="374">
        <v>235.6</v>
      </c>
      <c r="I16" s="375"/>
      <c r="J16" s="374">
        <v>378.58640000000003</v>
      </c>
      <c r="K16" s="375"/>
      <c r="L16" s="374">
        <v>561.69489999999996</v>
      </c>
      <c r="M16" s="375">
        <v>669.69200000000001</v>
      </c>
      <c r="N16" s="374">
        <v>642.07939999999996</v>
      </c>
      <c r="O16" s="376">
        <v>783.06218424300005</v>
      </c>
    </row>
    <row r="17" spans="4:15">
      <c r="D17" s="356"/>
      <c r="E17" s="371" t="s">
        <v>313</v>
      </c>
      <c r="F17" s="326"/>
      <c r="G17" s="25" t="s">
        <v>62</v>
      </c>
      <c r="H17" s="374">
        <v>51.8</v>
      </c>
      <c r="I17" s="375"/>
      <c r="J17" s="374">
        <v>57.4</v>
      </c>
      <c r="K17" s="375"/>
      <c r="L17" s="374">
        <v>49.167200000000001</v>
      </c>
      <c r="M17" s="375">
        <v>50.173999999999999</v>
      </c>
      <c r="N17" s="374">
        <v>83.06049999999999</v>
      </c>
      <c r="O17" s="376">
        <v>74.448710664000004</v>
      </c>
    </row>
    <row r="18" spans="4:15">
      <c r="D18" s="357"/>
      <c r="E18" s="371" t="s">
        <v>314</v>
      </c>
      <c r="F18" s="326"/>
      <c r="G18" s="25" t="s">
        <v>62</v>
      </c>
      <c r="H18" s="374">
        <v>73.3</v>
      </c>
      <c r="I18" s="375"/>
      <c r="J18" s="374">
        <v>86.7</v>
      </c>
      <c r="K18" s="375">
        <v>112.8</v>
      </c>
      <c r="L18" s="374">
        <v>95.324100000000016</v>
      </c>
      <c r="M18" s="375">
        <v>123.18300000000001</v>
      </c>
      <c r="N18" s="374">
        <v>168.7611</v>
      </c>
      <c r="O18" s="376">
        <v>187.85875461699999</v>
      </c>
    </row>
    <row r="21" spans="4:15" ht="25.2" customHeight="1">
      <c r="D21" s="294" t="s">
        <v>315</v>
      </c>
      <c r="E21" s="294"/>
      <c r="F21" s="294"/>
      <c r="G21" s="294"/>
      <c r="H21" s="294"/>
      <c r="I21" s="294"/>
      <c r="J21" s="294"/>
      <c r="K21" s="294"/>
      <c r="L21" s="294"/>
      <c r="M21" s="294"/>
      <c r="N21" s="294"/>
      <c r="O21" s="294"/>
    </row>
    <row r="22" spans="4:15">
      <c r="D22" s="377" t="s">
        <v>71</v>
      </c>
      <c r="E22" s="378"/>
      <c r="F22" s="378"/>
      <c r="G22" s="272" t="s">
        <v>70</v>
      </c>
      <c r="H22" s="299">
        <v>2018</v>
      </c>
      <c r="I22" s="299"/>
      <c r="J22" s="299">
        <v>2019</v>
      </c>
      <c r="K22" s="299"/>
      <c r="L22" s="299">
        <v>2020</v>
      </c>
      <c r="M22" s="299"/>
      <c r="N22" s="299">
        <v>2021</v>
      </c>
      <c r="O22" s="299"/>
    </row>
    <row r="23" spans="4:15">
      <c r="D23" s="323" t="s">
        <v>172</v>
      </c>
      <c r="E23" s="323"/>
      <c r="F23" s="323"/>
      <c r="G23" s="323"/>
      <c r="H23" s="323"/>
      <c r="I23" s="323"/>
      <c r="J23" s="323"/>
      <c r="K23" s="323"/>
      <c r="L23" s="323"/>
      <c r="M23" s="323"/>
      <c r="N23" s="323"/>
      <c r="O23" s="323"/>
    </row>
    <row r="24" spans="4:15">
      <c r="D24" s="218" t="s">
        <v>316</v>
      </c>
      <c r="E24" s="371" t="s">
        <v>321</v>
      </c>
      <c r="F24" s="326"/>
      <c r="G24" s="25" t="s">
        <v>62</v>
      </c>
      <c r="H24" s="365">
        <v>73.099999999999994</v>
      </c>
      <c r="I24" s="366"/>
      <c r="J24" s="365">
        <v>24.4</v>
      </c>
      <c r="K24" s="366"/>
      <c r="L24" s="365">
        <v>32.799999999999997</v>
      </c>
      <c r="M24" s="366"/>
      <c r="N24" s="365">
        <v>38.5</v>
      </c>
      <c r="O24" s="367"/>
    </row>
    <row r="25" spans="4:15">
      <c r="D25" s="219"/>
      <c r="E25" s="371" t="s">
        <v>322</v>
      </c>
      <c r="F25" s="326"/>
      <c r="G25" s="25" t="s">
        <v>62</v>
      </c>
      <c r="H25" s="365">
        <v>0.4</v>
      </c>
      <c r="I25" s="366"/>
      <c r="J25" s="365">
        <v>0.12</v>
      </c>
      <c r="K25" s="366">
        <v>0.2</v>
      </c>
      <c r="L25" s="365">
        <v>0.06</v>
      </c>
      <c r="M25" s="366">
        <v>0.13</v>
      </c>
      <c r="N25" s="365">
        <v>0.1</v>
      </c>
      <c r="O25" s="367">
        <v>0.1</v>
      </c>
    </row>
    <row r="26" spans="4:15">
      <c r="D26" s="219"/>
      <c r="E26" s="371" t="s">
        <v>323</v>
      </c>
      <c r="F26" s="326"/>
      <c r="G26" s="25" t="s">
        <v>62</v>
      </c>
      <c r="H26" s="365">
        <v>110.9</v>
      </c>
      <c r="I26" s="366"/>
      <c r="J26" s="365">
        <v>71.7</v>
      </c>
      <c r="K26" s="366">
        <v>113.7</v>
      </c>
      <c r="L26" s="365">
        <v>16.3</v>
      </c>
      <c r="M26" s="366">
        <v>3.04</v>
      </c>
      <c r="N26" s="365">
        <v>0</v>
      </c>
      <c r="O26" s="367">
        <v>0.3</v>
      </c>
    </row>
    <row r="27" spans="4:15">
      <c r="D27" s="219"/>
      <c r="E27" s="371" t="s">
        <v>324</v>
      </c>
      <c r="F27" s="326"/>
      <c r="G27" s="25" t="s">
        <v>62</v>
      </c>
      <c r="H27" s="365">
        <v>32.5</v>
      </c>
      <c r="I27" s="366"/>
      <c r="J27" s="365">
        <v>37.974760910999976</v>
      </c>
      <c r="K27" s="366">
        <v>348.777041</v>
      </c>
      <c r="L27" s="365">
        <v>49.9</v>
      </c>
      <c r="M27" s="366">
        <v>386</v>
      </c>
      <c r="N27" s="365">
        <v>43.9</v>
      </c>
      <c r="O27" s="367">
        <v>429.9</v>
      </c>
    </row>
    <row r="28" spans="4:15" ht="26.4" customHeight="1">
      <c r="D28" s="219"/>
      <c r="E28" s="372" t="s">
        <v>325</v>
      </c>
      <c r="F28" s="326"/>
      <c r="G28" s="25" t="s">
        <v>62</v>
      </c>
      <c r="H28" s="365">
        <v>46.7</v>
      </c>
      <c r="I28" s="366"/>
      <c r="J28" s="365">
        <v>34.72</v>
      </c>
      <c r="K28" s="366">
        <v>1130.3800000000001</v>
      </c>
      <c r="L28" s="365">
        <v>31.9</v>
      </c>
      <c r="M28" s="366">
        <v>1428.1</v>
      </c>
      <c r="N28" s="365">
        <v>3.96</v>
      </c>
      <c r="O28" s="367">
        <v>1746.6</v>
      </c>
    </row>
    <row r="29" spans="4:15">
      <c r="D29" s="95" t="s">
        <v>317</v>
      </c>
      <c r="E29" s="371" t="s">
        <v>326</v>
      </c>
      <c r="F29" s="326"/>
      <c r="G29" s="25" t="s">
        <v>62</v>
      </c>
      <c r="H29" s="365">
        <v>948.2</v>
      </c>
      <c r="I29" s="366"/>
      <c r="J29" s="365">
        <v>1072.5</v>
      </c>
      <c r="K29" s="366">
        <v>406.6</v>
      </c>
      <c r="L29" s="365">
        <v>1135.3000000000002</v>
      </c>
      <c r="M29" s="366">
        <v>378.1</v>
      </c>
      <c r="N29" s="365">
        <v>1611.29484523</v>
      </c>
      <c r="O29" s="367">
        <v>449.1</v>
      </c>
    </row>
    <row r="30" spans="4:15">
      <c r="D30" s="96"/>
      <c r="E30" s="371" t="s">
        <v>327</v>
      </c>
      <c r="F30" s="326"/>
      <c r="G30" s="25" t="s">
        <v>62</v>
      </c>
      <c r="H30" s="365">
        <v>287.8</v>
      </c>
      <c r="I30" s="366"/>
      <c r="J30" s="365">
        <v>266.5</v>
      </c>
      <c r="K30" s="366"/>
      <c r="L30" s="365">
        <v>157.69999999999999</v>
      </c>
      <c r="M30" s="366"/>
      <c r="N30" s="365">
        <v>266.60000000000002</v>
      </c>
      <c r="O30" s="367"/>
    </row>
    <row r="31" spans="4:15">
      <c r="D31" s="96"/>
      <c r="E31" s="371" t="s">
        <v>328</v>
      </c>
      <c r="F31" s="326"/>
      <c r="G31" s="25" t="s">
        <v>62</v>
      </c>
      <c r="H31" s="365">
        <v>0.6</v>
      </c>
      <c r="I31" s="366"/>
      <c r="J31" s="365">
        <v>0.2</v>
      </c>
      <c r="K31" s="366"/>
      <c r="L31" s="365">
        <v>0.26600000000000001</v>
      </c>
      <c r="M31" s="366"/>
      <c r="N31" s="365">
        <v>0.1</v>
      </c>
      <c r="O31" s="367"/>
    </row>
    <row r="32" spans="4:15" ht="29.4" customHeight="1">
      <c r="D32" s="96"/>
      <c r="E32" s="372" t="s">
        <v>329</v>
      </c>
      <c r="F32" s="326"/>
      <c r="G32" s="273" t="s">
        <v>120</v>
      </c>
      <c r="H32" s="385">
        <v>198277</v>
      </c>
      <c r="I32" s="387"/>
      <c r="J32" s="365">
        <v>200530</v>
      </c>
      <c r="K32" s="366">
        <v>0</v>
      </c>
      <c r="L32" s="365">
        <v>221214</v>
      </c>
      <c r="M32" s="366">
        <v>0</v>
      </c>
      <c r="N32" s="365">
        <v>232683</v>
      </c>
      <c r="O32" s="367">
        <v>0</v>
      </c>
    </row>
    <row r="33" spans="4:15" ht="40.200000000000003" customHeight="1">
      <c r="D33" s="96"/>
      <c r="E33" s="372" t="s">
        <v>330</v>
      </c>
      <c r="F33" s="373"/>
      <c r="G33" s="273" t="s">
        <v>120</v>
      </c>
      <c r="H33" s="385">
        <v>362529</v>
      </c>
      <c r="I33" s="387"/>
      <c r="J33" s="365">
        <v>359898</v>
      </c>
      <c r="K33" s="366">
        <v>0</v>
      </c>
      <c r="L33" s="365">
        <v>383531</v>
      </c>
      <c r="M33" s="366">
        <v>0</v>
      </c>
      <c r="N33" s="365">
        <v>386231</v>
      </c>
      <c r="O33" s="367">
        <v>0</v>
      </c>
    </row>
    <row r="34" spans="4:15">
      <c r="D34" s="322" t="s">
        <v>241</v>
      </c>
      <c r="E34" s="371" t="s">
        <v>318</v>
      </c>
      <c r="F34" s="326"/>
      <c r="G34" s="25" t="s">
        <v>320</v>
      </c>
      <c r="H34" s="365">
        <v>1363.8</v>
      </c>
      <c r="I34" s="366"/>
      <c r="J34" s="365">
        <v>1352.5</v>
      </c>
      <c r="K34" s="366"/>
      <c r="L34" s="365">
        <v>1323.9</v>
      </c>
      <c r="M34" s="366"/>
      <c r="N34" s="365">
        <v>1262.4224450000002</v>
      </c>
      <c r="O34" s="367"/>
    </row>
    <row r="35" spans="4:15" ht="24.6" customHeight="1">
      <c r="D35" s="321"/>
      <c r="E35" s="372" t="s">
        <v>319</v>
      </c>
      <c r="F35" s="326"/>
      <c r="G35" s="25" t="s">
        <v>320</v>
      </c>
      <c r="H35" s="365">
        <v>11.8</v>
      </c>
      <c r="I35" s="366"/>
      <c r="J35" s="365">
        <v>15.4</v>
      </c>
      <c r="K35" s="366"/>
      <c r="L35" s="365">
        <v>1993.2133999999999</v>
      </c>
      <c r="M35" s="366"/>
      <c r="N35" s="365">
        <v>719.59704599999998</v>
      </c>
      <c r="O35" s="367"/>
    </row>
    <row r="36" spans="4:15" ht="17.399999999999999" customHeight="1"/>
    <row r="37" spans="4:15" ht="17.399999999999999" customHeight="1"/>
    <row r="38" spans="4:15" ht="25.2" customHeight="1">
      <c r="D38" s="294" t="s">
        <v>331</v>
      </c>
      <c r="E38" s="294"/>
      <c r="F38" s="294"/>
      <c r="G38" s="294"/>
      <c r="H38" s="294"/>
      <c r="I38" s="294"/>
      <c r="J38" s="294"/>
      <c r="K38" s="294"/>
      <c r="L38" s="294"/>
      <c r="M38" s="294"/>
      <c r="N38" s="294"/>
      <c r="O38" s="294"/>
    </row>
    <row r="39" spans="4:15" ht="17.399999999999999" customHeight="1">
      <c r="D39" s="377" t="s">
        <v>71</v>
      </c>
      <c r="E39" s="378"/>
      <c r="F39" s="378"/>
      <c r="G39" s="272" t="s">
        <v>70</v>
      </c>
      <c r="H39" s="299">
        <v>2018</v>
      </c>
      <c r="I39" s="299"/>
      <c r="J39" s="299">
        <v>2019</v>
      </c>
      <c r="K39" s="299"/>
      <c r="L39" s="299">
        <v>2020</v>
      </c>
      <c r="M39" s="299"/>
      <c r="N39" s="299">
        <v>2021</v>
      </c>
      <c r="O39" s="299"/>
    </row>
    <row r="40" spans="4:15">
      <c r="D40" s="368" t="s">
        <v>333</v>
      </c>
      <c r="E40" s="325" t="s">
        <v>339</v>
      </c>
      <c r="F40" s="326"/>
      <c r="G40" s="25" t="s">
        <v>62</v>
      </c>
      <c r="H40" s="365">
        <v>9598.1</v>
      </c>
      <c r="I40" s="366"/>
      <c r="J40" s="365">
        <v>12558.1</v>
      </c>
      <c r="K40" s="366"/>
      <c r="L40" s="365">
        <v>20212.900000000001</v>
      </c>
      <c r="M40" s="366"/>
      <c r="N40" s="365">
        <v>19410.7</v>
      </c>
      <c r="O40" s="367"/>
    </row>
    <row r="41" spans="4:15" ht="19.8">
      <c r="D41" s="320"/>
      <c r="E41" s="325" t="s">
        <v>340</v>
      </c>
      <c r="F41" s="326"/>
      <c r="G41" s="25" t="s">
        <v>62</v>
      </c>
      <c r="H41" s="365">
        <v>0</v>
      </c>
      <c r="I41" s="366"/>
      <c r="J41" s="365">
        <v>89.1</v>
      </c>
      <c r="K41" s="366"/>
      <c r="L41" s="365">
        <v>224.2</v>
      </c>
      <c r="M41" s="366"/>
      <c r="N41" s="365">
        <v>171.7</v>
      </c>
      <c r="O41" s="367"/>
    </row>
    <row r="42" spans="4:15">
      <c r="D42" s="320"/>
      <c r="E42" s="325" t="s">
        <v>341</v>
      </c>
      <c r="F42" s="326"/>
      <c r="G42" s="25" t="s">
        <v>62</v>
      </c>
      <c r="H42" s="365">
        <v>18.8</v>
      </c>
      <c r="I42" s="366"/>
      <c r="J42" s="365">
        <v>52</v>
      </c>
      <c r="K42" s="366"/>
      <c r="L42" s="365">
        <v>104.2</v>
      </c>
      <c r="M42" s="366"/>
      <c r="N42" s="365">
        <v>82.9</v>
      </c>
      <c r="O42" s="367"/>
    </row>
    <row r="43" spans="4:15">
      <c r="D43" s="320"/>
      <c r="E43" s="325" t="s">
        <v>342</v>
      </c>
      <c r="F43" s="326"/>
      <c r="G43" s="25" t="s">
        <v>62</v>
      </c>
      <c r="H43" s="365">
        <v>383.5</v>
      </c>
      <c r="I43" s="366"/>
      <c r="J43" s="365">
        <v>1699.3</v>
      </c>
      <c r="K43" s="366"/>
      <c r="L43" s="365">
        <v>2887.6</v>
      </c>
      <c r="M43" s="366"/>
      <c r="N43" s="365">
        <v>2441.6999999999998</v>
      </c>
      <c r="O43" s="367"/>
    </row>
    <row r="44" spans="4:15" ht="19.8">
      <c r="D44" s="320"/>
      <c r="E44" s="216" t="s">
        <v>343</v>
      </c>
      <c r="F44" s="217"/>
      <c r="G44" s="25" t="s">
        <v>62</v>
      </c>
      <c r="H44" s="365">
        <v>57.2</v>
      </c>
      <c r="I44" s="366"/>
      <c r="J44" s="365">
        <v>93.9</v>
      </c>
      <c r="K44" s="366"/>
      <c r="L44" s="365">
        <v>105.3</v>
      </c>
      <c r="M44" s="366"/>
      <c r="N44" s="365">
        <v>86.4</v>
      </c>
      <c r="O44" s="367"/>
    </row>
    <row r="45" spans="4:15">
      <c r="D45" s="380" t="s">
        <v>334</v>
      </c>
      <c r="E45" s="323"/>
      <c r="F45" s="227"/>
      <c r="G45" s="25" t="s">
        <v>62</v>
      </c>
      <c r="H45" s="365">
        <f>SUM(H40:I44)</f>
        <v>10057.6</v>
      </c>
      <c r="I45" s="366"/>
      <c r="J45" s="365">
        <f>SUM(J40:K44)</f>
        <v>14492.4</v>
      </c>
      <c r="K45" s="366"/>
      <c r="L45" s="365">
        <f t="shared" ref="L45" si="1">SUM(L40:M44)</f>
        <v>23534.2</v>
      </c>
      <c r="M45" s="366"/>
      <c r="N45" s="365">
        <f t="shared" ref="N45" si="2">SUM(N40:O44)</f>
        <v>22193.400000000005</v>
      </c>
      <c r="O45" s="367"/>
    </row>
    <row r="46" spans="4:15">
      <c r="D46" s="368" t="s">
        <v>335</v>
      </c>
      <c r="E46" s="370" t="s">
        <v>337</v>
      </c>
      <c r="F46" s="229" t="s">
        <v>344</v>
      </c>
      <c r="G46" s="25" t="s">
        <v>62</v>
      </c>
      <c r="H46" s="365">
        <v>1.6</v>
      </c>
      <c r="I46" s="366"/>
      <c r="J46" s="365">
        <v>8.8000000000000007</v>
      </c>
      <c r="K46" s="366"/>
      <c r="L46" s="365">
        <v>8.5</v>
      </c>
      <c r="M46" s="366"/>
      <c r="N46" s="365">
        <v>1.35</v>
      </c>
      <c r="O46" s="367"/>
    </row>
    <row r="47" spans="4:15">
      <c r="D47" s="320"/>
      <c r="E47" s="359"/>
      <c r="F47" s="229" t="s">
        <v>345</v>
      </c>
      <c r="G47" s="25" t="s">
        <v>62</v>
      </c>
      <c r="H47" s="365">
        <v>12.3</v>
      </c>
      <c r="I47" s="366"/>
      <c r="J47" s="365">
        <v>27.4</v>
      </c>
      <c r="K47" s="366"/>
      <c r="L47" s="365">
        <v>20.8</v>
      </c>
      <c r="M47" s="366"/>
      <c r="N47" s="365">
        <v>49.31</v>
      </c>
      <c r="O47" s="367"/>
    </row>
    <row r="48" spans="4:15">
      <c r="D48" s="320"/>
      <c r="E48" s="360"/>
      <c r="F48" s="229" t="s">
        <v>346</v>
      </c>
      <c r="G48" s="25" t="s">
        <v>62</v>
      </c>
      <c r="H48" s="365">
        <v>13.8</v>
      </c>
      <c r="I48" s="366"/>
      <c r="J48" s="365">
        <v>35.6</v>
      </c>
      <c r="K48" s="366"/>
      <c r="L48" s="365">
        <v>51</v>
      </c>
      <c r="M48" s="366"/>
      <c r="N48" s="365">
        <v>98.65</v>
      </c>
      <c r="O48" s="367"/>
    </row>
    <row r="49" spans="4:15">
      <c r="D49" s="320"/>
      <c r="E49" s="370" t="s">
        <v>338</v>
      </c>
      <c r="F49" s="229" t="s">
        <v>347</v>
      </c>
      <c r="G49" s="25" t="s">
        <v>62</v>
      </c>
      <c r="H49" s="365">
        <v>234.8</v>
      </c>
      <c r="I49" s="366"/>
      <c r="J49" s="365">
        <v>270.7</v>
      </c>
      <c r="K49" s="366"/>
      <c r="L49" s="365">
        <v>231.6</v>
      </c>
      <c r="M49" s="366"/>
      <c r="N49" s="365">
        <v>712.05</v>
      </c>
      <c r="O49" s="367"/>
    </row>
    <row r="50" spans="4:15">
      <c r="D50" s="320"/>
      <c r="E50" s="359"/>
      <c r="F50" s="229" t="s">
        <v>348</v>
      </c>
      <c r="G50" s="25" t="s">
        <v>62</v>
      </c>
      <c r="H50" s="381" t="s">
        <v>21</v>
      </c>
      <c r="I50" s="382"/>
      <c r="J50" s="381" t="s">
        <v>21</v>
      </c>
      <c r="K50" s="382"/>
      <c r="L50" s="381" t="s">
        <v>21</v>
      </c>
      <c r="M50" s="382"/>
      <c r="N50" s="365">
        <v>55</v>
      </c>
      <c r="O50" s="367"/>
    </row>
    <row r="51" spans="4:15">
      <c r="D51" s="320"/>
      <c r="E51" s="359"/>
      <c r="F51" s="229" t="s">
        <v>349</v>
      </c>
      <c r="G51" s="25" t="s">
        <v>62</v>
      </c>
      <c r="H51" s="365">
        <v>100</v>
      </c>
      <c r="I51" s="366"/>
      <c r="J51" s="365">
        <v>180</v>
      </c>
      <c r="K51" s="366"/>
      <c r="L51" s="365">
        <v>150.5</v>
      </c>
      <c r="M51" s="366"/>
      <c r="N51" s="365">
        <v>150.5</v>
      </c>
      <c r="O51" s="367"/>
    </row>
    <row r="52" spans="4:15">
      <c r="D52" s="320"/>
      <c r="E52" s="359"/>
      <c r="F52" s="229" t="s">
        <v>350</v>
      </c>
      <c r="G52" s="25" t="s">
        <v>62</v>
      </c>
      <c r="H52" s="365">
        <v>0</v>
      </c>
      <c r="I52" s="366"/>
      <c r="J52" s="365">
        <v>51.1</v>
      </c>
      <c r="K52" s="366"/>
      <c r="L52" s="365">
        <v>80</v>
      </c>
      <c r="M52" s="366"/>
      <c r="N52" s="365">
        <v>35</v>
      </c>
      <c r="O52" s="367"/>
    </row>
    <row r="53" spans="4:15" ht="17.399999999999999" customHeight="1">
      <c r="D53" s="320"/>
      <c r="E53" s="360"/>
      <c r="F53" s="62" t="s">
        <v>351</v>
      </c>
      <c r="G53" s="25" t="s">
        <v>62</v>
      </c>
      <c r="H53" s="365">
        <v>9</v>
      </c>
      <c r="I53" s="366"/>
      <c r="J53" s="365">
        <v>14.5</v>
      </c>
      <c r="K53" s="366"/>
      <c r="L53" s="365">
        <v>7.5</v>
      </c>
      <c r="M53" s="366"/>
      <c r="N53" s="365">
        <v>9.5</v>
      </c>
      <c r="O53" s="367"/>
    </row>
    <row r="54" spans="4:15" ht="17.399999999999999" customHeight="1">
      <c r="D54" s="369" t="s">
        <v>336</v>
      </c>
      <c r="E54" s="323"/>
      <c r="F54" s="324"/>
      <c r="G54" s="25" t="s">
        <v>62</v>
      </c>
      <c r="H54" s="365">
        <f>SUM(H46:I53)</f>
        <v>371.5</v>
      </c>
      <c r="I54" s="366"/>
      <c r="J54" s="365">
        <f>SUM(J46:K53)</f>
        <v>588.1</v>
      </c>
      <c r="K54" s="366"/>
      <c r="L54" s="365">
        <f>SUM(L46:M53)</f>
        <v>549.9</v>
      </c>
      <c r="M54" s="366"/>
      <c r="N54" s="365">
        <f>SUM(N46:O53)</f>
        <v>1111.3599999999999</v>
      </c>
      <c r="O54" s="367"/>
    </row>
    <row r="55" spans="4:15" ht="17.399999999999999" customHeight="1">
      <c r="D55" s="238" t="s">
        <v>352</v>
      </c>
      <c r="E55" s="97"/>
      <c r="F55" s="28"/>
      <c r="G55" s="37"/>
      <c r="H55" s="37"/>
      <c r="I55" s="37"/>
      <c r="J55" s="98"/>
      <c r="K55" s="98"/>
      <c r="L55" s="98"/>
      <c r="M55" s="98"/>
      <c r="N55" s="98"/>
      <c r="O55" s="98"/>
    </row>
    <row r="56" spans="4:15" ht="17.399999999999999" customHeight="1">
      <c r="D56" s="238" t="s">
        <v>359</v>
      </c>
    </row>
    <row r="57" spans="4:15" ht="17.399999999999999" customHeight="1"/>
    <row r="58" spans="4:15" ht="17.399999999999999" customHeight="1"/>
    <row r="59" spans="4:15" ht="25.2" customHeight="1">
      <c r="D59" s="294" t="s">
        <v>353</v>
      </c>
      <c r="E59" s="294"/>
      <c r="F59" s="294"/>
      <c r="G59" s="294"/>
      <c r="H59" s="294"/>
      <c r="I59" s="294"/>
      <c r="J59" s="294"/>
      <c r="K59" s="294"/>
      <c r="L59" s="294"/>
      <c r="M59" s="294"/>
      <c r="N59" s="294"/>
      <c r="O59" s="294"/>
    </row>
    <row r="60" spans="4:15">
      <c r="D60" s="377" t="s">
        <v>71</v>
      </c>
      <c r="E60" s="378"/>
      <c r="F60" s="378"/>
      <c r="G60" s="272" t="s">
        <v>70</v>
      </c>
      <c r="H60" s="299">
        <v>2018</v>
      </c>
      <c r="I60" s="299"/>
      <c r="J60" s="299">
        <v>2019</v>
      </c>
      <c r="K60" s="299"/>
      <c r="L60" s="299">
        <v>2020</v>
      </c>
      <c r="M60" s="299"/>
      <c r="N60" s="299">
        <v>2021</v>
      </c>
      <c r="O60" s="299"/>
    </row>
    <row r="61" spans="4:15" ht="17.399999999999999" customHeight="1">
      <c r="D61" s="322" t="s">
        <v>333</v>
      </c>
      <c r="E61" s="325" t="s">
        <v>354</v>
      </c>
      <c r="F61" s="326"/>
      <c r="G61" s="25" t="s">
        <v>62</v>
      </c>
      <c r="H61" s="383" t="s">
        <v>21</v>
      </c>
      <c r="I61" s="384"/>
      <c r="J61" s="381" t="s">
        <v>21</v>
      </c>
      <c r="K61" s="382"/>
      <c r="L61" s="381" t="s">
        <v>21</v>
      </c>
      <c r="M61" s="382"/>
      <c r="N61" s="365">
        <v>1860.9</v>
      </c>
      <c r="O61" s="367"/>
    </row>
    <row r="62" spans="4:15" ht="17.399999999999999" customHeight="1">
      <c r="D62" s="320"/>
      <c r="E62" s="325" t="s">
        <v>355</v>
      </c>
      <c r="F62" s="326"/>
      <c r="G62" s="25" t="s">
        <v>62</v>
      </c>
      <c r="H62" s="383" t="s">
        <v>21</v>
      </c>
      <c r="I62" s="384"/>
      <c r="J62" s="381" t="s">
        <v>21</v>
      </c>
      <c r="K62" s="382"/>
      <c r="L62" s="381" t="s">
        <v>21</v>
      </c>
      <c r="M62" s="382"/>
      <c r="N62" s="365">
        <v>1100.3</v>
      </c>
      <c r="O62" s="367"/>
    </row>
    <row r="63" spans="4:15" ht="17.399999999999999" customHeight="1">
      <c r="D63" s="323" t="s">
        <v>334</v>
      </c>
      <c r="E63" s="323"/>
      <c r="F63" s="324"/>
      <c r="G63" s="25" t="s">
        <v>62</v>
      </c>
      <c r="H63" s="383" t="s">
        <v>21</v>
      </c>
      <c r="I63" s="384"/>
      <c r="J63" s="381" t="s">
        <v>21</v>
      </c>
      <c r="K63" s="382"/>
      <c r="L63" s="381" t="s">
        <v>21</v>
      </c>
      <c r="M63" s="382"/>
      <c r="N63" s="365">
        <f>SUM(N61:O62)</f>
        <v>2961.2</v>
      </c>
      <c r="O63" s="367"/>
    </row>
    <row r="64" spans="4:15" ht="17.399999999999999" customHeight="1">
      <c r="D64" s="322" t="s">
        <v>335</v>
      </c>
      <c r="E64" s="325" t="s">
        <v>356</v>
      </c>
      <c r="F64" s="326"/>
      <c r="G64" s="25" t="s">
        <v>62</v>
      </c>
      <c r="H64" s="383" t="s">
        <v>21</v>
      </c>
      <c r="I64" s="384"/>
      <c r="J64" s="381" t="s">
        <v>21</v>
      </c>
      <c r="K64" s="382"/>
      <c r="L64" s="381" t="s">
        <v>21</v>
      </c>
      <c r="M64" s="382"/>
      <c r="N64" s="365">
        <v>420.8</v>
      </c>
      <c r="O64" s="367"/>
    </row>
    <row r="65" spans="4:15" ht="17.399999999999999" customHeight="1">
      <c r="D65" s="320"/>
      <c r="E65" s="325" t="s">
        <v>357</v>
      </c>
      <c r="F65" s="326"/>
      <c r="G65" s="25" t="s">
        <v>62</v>
      </c>
      <c r="H65" s="383" t="s">
        <v>21</v>
      </c>
      <c r="I65" s="384"/>
      <c r="J65" s="381" t="s">
        <v>21</v>
      </c>
      <c r="K65" s="382"/>
      <c r="L65" s="381" t="s">
        <v>21</v>
      </c>
      <c r="M65" s="382"/>
      <c r="N65" s="365">
        <v>528.29999999999995</v>
      </c>
      <c r="O65" s="367"/>
    </row>
    <row r="66" spans="4:15" ht="17.399999999999999" customHeight="1">
      <c r="D66" s="369" t="s">
        <v>336</v>
      </c>
      <c r="E66" s="323"/>
      <c r="F66" s="324"/>
      <c r="G66" s="25" t="s">
        <v>62</v>
      </c>
      <c r="H66" s="383" t="s">
        <v>21</v>
      </c>
      <c r="I66" s="384"/>
      <c r="J66" s="381" t="s">
        <v>21</v>
      </c>
      <c r="K66" s="382"/>
      <c r="L66" s="381" t="s">
        <v>21</v>
      </c>
      <c r="M66" s="382"/>
      <c r="N66" s="365">
        <f>N64+N65</f>
        <v>949.09999999999991</v>
      </c>
      <c r="O66" s="367"/>
    </row>
    <row r="67" spans="4:15" ht="17.399999999999999" customHeight="1">
      <c r="D67" s="238" t="s">
        <v>358</v>
      </c>
    </row>
    <row r="68" spans="4:15" ht="17.399999999999999" customHeight="1"/>
    <row r="69" spans="4:15" ht="17.399999999999999" customHeight="1"/>
    <row r="70" spans="4:15" ht="25.2" customHeight="1">
      <c r="D70" s="294" t="s">
        <v>360</v>
      </c>
      <c r="E70" s="294"/>
      <c r="F70" s="294"/>
      <c r="G70" s="294"/>
      <c r="H70" s="294"/>
      <c r="I70" s="294"/>
      <c r="J70" s="294"/>
      <c r="K70" s="294"/>
      <c r="L70" s="294"/>
      <c r="M70" s="294"/>
      <c r="N70" s="294"/>
      <c r="O70" s="294"/>
    </row>
    <row r="71" spans="4:15" ht="17.399999999999999" customHeight="1">
      <c r="D71" s="377" t="s">
        <v>71</v>
      </c>
      <c r="E71" s="378"/>
      <c r="F71" s="378"/>
      <c r="G71" s="272" t="s">
        <v>70</v>
      </c>
      <c r="H71" s="299">
        <v>2018</v>
      </c>
      <c r="I71" s="299"/>
      <c r="J71" s="299">
        <v>2019</v>
      </c>
      <c r="K71" s="299"/>
      <c r="L71" s="299">
        <v>2020</v>
      </c>
      <c r="M71" s="299"/>
      <c r="N71" s="299">
        <v>2021</v>
      </c>
      <c r="O71" s="299"/>
    </row>
    <row r="72" spans="4:15" ht="17.399999999999999" customHeight="1">
      <c r="D72" s="325" t="s">
        <v>361</v>
      </c>
      <c r="E72" s="325"/>
      <c r="F72" s="326"/>
      <c r="G72" s="25" t="s">
        <v>62</v>
      </c>
      <c r="H72" s="365">
        <v>57.905999999999999</v>
      </c>
      <c r="I72" s="366"/>
      <c r="J72" s="365">
        <v>93.9</v>
      </c>
      <c r="K72" s="366"/>
      <c r="L72" s="365">
        <v>108.6</v>
      </c>
      <c r="M72" s="366"/>
      <c r="N72" s="365">
        <v>87.034000000000006</v>
      </c>
      <c r="O72" s="367"/>
    </row>
    <row r="73" spans="4:15" ht="17.399999999999999" customHeight="1">
      <c r="D73" s="325" t="s">
        <v>362</v>
      </c>
      <c r="E73" s="325"/>
      <c r="F73" s="326"/>
      <c r="G73" s="25" t="s">
        <v>62</v>
      </c>
      <c r="H73" s="365">
        <v>1.1770999999999998</v>
      </c>
      <c r="I73" s="366"/>
      <c r="J73" s="365">
        <v>1.04727601</v>
      </c>
      <c r="K73" s="366"/>
      <c r="L73" s="365">
        <v>0.32</v>
      </c>
      <c r="M73" s="366"/>
      <c r="N73" s="365">
        <v>0.70082189000000006</v>
      </c>
      <c r="O73" s="367"/>
    </row>
    <row r="74" spans="4:15" ht="17.399999999999999" customHeight="1">
      <c r="D74" s="325" t="s">
        <v>363</v>
      </c>
      <c r="E74" s="325"/>
      <c r="F74" s="326"/>
      <c r="G74" s="25" t="s">
        <v>62</v>
      </c>
      <c r="H74" s="365">
        <v>0.105</v>
      </c>
      <c r="I74" s="366"/>
      <c r="J74" s="365">
        <v>3.5</v>
      </c>
      <c r="K74" s="366"/>
      <c r="L74" s="365">
        <v>0.23</v>
      </c>
      <c r="M74" s="366"/>
      <c r="N74" s="365">
        <v>0.241381331</v>
      </c>
      <c r="O74" s="367"/>
    </row>
    <row r="75" spans="4:15" ht="17.399999999999999" customHeight="1">
      <c r="D75" s="238" t="s">
        <v>364</v>
      </c>
    </row>
    <row r="76" spans="4:15" ht="17.399999999999999" customHeight="1"/>
    <row r="77" spans="4:15" ht="17.399999999999999" customHeight="1"/>
    <row r="78" spans="4:15" ht="25.2" customHeight="1">
      <c r="D78" s="294" t="s">
        <v>365</v>
      </c>
      <c r="E78" s="294"/>
      <c r="F78" s="294"/>
      <c r="G78" s="294"/>
      <c r="H78" s="294"/>
      <c r="I78" s="294"/>
      <c r="J78" s="294"/>
      <c r="K78" s="294"/>
      <c r="L78" s="294"/>
      <c r="M78" s="294"/>
      <c r="N78" s="294"/>
      <c r="O78" s="294"/>
    </row>
    <row r="79" spans="4:15">
      <c r="D79" s="377" t="s">
        <v>71</v>
      </c>
      <c r="E79" s="378"/>
      <c r="F79" s="378"/>
      <c r="G79" s="272" t="s">
        <v>70</v>
      </c>
      <c r="H79" s="299">
        <v>2018</v>
      </c>
      <c r="I79" s="299"/>
      <c r="J79" s="299">
        <v>2019</v>
      </c>
      <c r="K79" s="299"/>
      <c r="L79" s="299">
        <v>2020</v>
      </c>
      <c r="M79" s="299"/>
      <c r="N79" s="299">
        <v>2021</v>
      </c>
      <c r="O79" s="299"/>
    </row>
    <row r="80" spans="4:15">
      <c r="D80" s="323" t="s">
        <v>366</v>
      </c>
      <c r="E80" s="323"/>
      <c r="F80" s="324"/>
      <c r="G80" s="25" t="s">
        <v>62</v>
      </c>
      <c r="H80" s="365">
        <v>181.8</v>
      </c>
      <c r="I80" s="366"/>
      <c r="J80" s="365">
        <f>SUM(J81:K83)</f>
        <v>226.99299999999999</v>
      </c>
      <c r="K80" s="366"/>
      <c r="L80" s="365">
        <f t="shared" ref="L80" si="3">SUM(L81:M83)</f>
        <v>201.60000000000002</v>
      </c>
      <c r="M80" s="366"/>
      <c r="N80" s="365">
        <f t="shared" ref="N80" si="4">SUM(N81:O83)</f>
        <v>174.90372944000001</v>
      </c>
      <c r="O80" s="366"/>
    </row>
    <row r="81" spans="4:15" ht="19.8">
      <c r="D81" s="216" t="s">
        <v>367</v>
      </c>
      <c r="E81" s="214"/>
      <c r="F81" s="215"/>
      <c r="G81" s="25" t="s">
        <v>62</v>
      </c>
      <c r="H81" s="365">
        <v>81.2</v>
      </c>
      <c r="I81" s="366"/>
      <c r="J81" s="365">
        <v>69.530199999999994</v>
      </c>
      <c r="K81" s="366"/>
      <c r="L81" s="365">
        <v>81.900000000000006</v>
      </c>
      <c r="M81" s="366"/>
      <c r="N81" s="365">
        <v>59.285366440000004</v>
      </c>
      <c r="O81" s="367"/>
    </row>
    <row r="82" spans="4:15" ht="19.8">
      <c r="D82" s="214" t="s">
        <v>368</v>
      </c>
      <c r="E82" s="214"/>
      <c r="F82" s="215"/>
      <c r="G82" s="25" t="s">
        <v>62</v>
      </c>
      <c r="H82" s="365">
        <v>69.599999999999994</v>
      </c>
      <c r="I82" s="366"/>
      <c r="J82" s="365">
        <v>122.125</v>
      </c>
      <c r="K82" s="366"/>
      <c r="L82" s="365">
        <v>94.2</v>
      </c>
      <c r="M82" s="366"/>
      <c r="N82" s="365">
        <v>76.199999999999989</v>
      </c>
      <c r="O82" s="367"/>
    </row>
    <row r="83" spans="4:15" ht="19.8">
      <c r="D83" s="214" t="s">
        <v>369</v>
      </c>
      <c r="E83" s="214"/>
      <c r="F83" s="215"/>
      <c r="G83" s="25" t="s">
        <v>62</v>
      </c>
      <c r="H83" s="365">
        <v>31</v>
      </c>
      <c r="I83" s="366"/>
      <c r="J83" s="365">
        <v>35.337800000000001</v>
      </c>
      <c r="K83" s="366"/>
      <c r="L83" s="365">
        <v>25.5</v>
      </c>
      <c r="M83" s="366"/>
      <c r="N83" s="365">
        <v>39.418362999999999</v>
      </c>
      <c r="O83" s="367"/>
    </row>
    <row r="84" spans="4:15">
      <c r="D84" s="260" t="s">
        <v>370</v>
      </c>
    </row>
    <row r="85" spans="4:15">
      <c r="D85" s="260" t="s">
        <v>371</v>
      </c>
    </row>
    <row r="86" spans="4:15">
      <c r="D86" s="260" t="s">
        <v>372</v>
      </c>
    </row>
    <row r="87" spans="4:15">
      <c r="D87" s="260" t="s">
        <v>373</v>
      </c>
    </row>
    <row r="90" spans="4:15" ht="25.2" customHeight="1">
      <c r="D90" s="294" t="s">
        <v>374</v>
      </c>
      <c r="E90" s="294"/>
      <c r="F90" s="294"/>
      <c r="G90" s="294"/>
      <c r="H90" s="294"/>
      <c r="I90" s="294"/>
      <c r="J90" s="294"/>
      <c r="K90" s="294"/>
      <c r="L90" s="294"/>
      <c r="M90" s="294"/>
      <c r="N90" s="294"/>
      <c r="O90" s="294"/>
    </row>
    <row r="91" spans="4:15">
      <c r="D91" s="377" t="s">
        <v>71</v>
      </c>
      <c r="E91" s="378"/>
      <c r="F91" s="378"/>
      <c r="G91" s="272" t="s">
        <v>70</v>
      </c>
      <c r="H91" s="299">
        <v>2018</v>
      </c>
      <c r="I91" s="299"/>
      <c r="J91" s="299">
        <v>2019</v>
      </c>
      <c r="K91" s="299"/>
      <c r="L91" s="299">
        <v>2020</v>
      </c>
      <c r="M91" s="299"/>
      <c r="N91" s="299">
        <v>2021</v>
      </c>
      <c r="O91" s="299"/>
    </row>
    <row r="92" spans="4:15">
      <c r="D92" s="61" t="s">
        <v>375</v>
      </c>
      <c r="E92" s="81"/>
      <c r="F92" s="99"/>
      <c r="G92" s="25" t="s">
        <v>133</v>
      </c>
      <c r="H92" s="385">
        <v>181582.66329999999</v>
      </c>
      <c r="I92" s="387"/>
      <c r="J92" s="385">
        <v>222787.20000000001</v>
      </c>
      <c r="K92" s="387"/>
      <c r="L92" s="385">
        <v>198531</v>
      </c>
      <c r="M92" s="387"/>
      <c r="N92" s="385">
        <v>172133.06354900004</v>
      </c>
      <c r="O92" s="386"/>
    </row>
    <row r="93" spans="4:15">
      <c r="D93" s="61" t="s">
        <v>376</v>
      </c>
      <c r="E93" s="81"/>
      <c r="F93" s="99"/>
      <c r="G93" s="25" t="s">
        <v>133</v>
      </c>
      <c r="H93" s="385">
        <v>106.4538</v>
      </c>
      <c r="I93" s="387"/>
      <c r="J93" s="385">
        <v>413</v>
      </c>
      <c r="K93" s="387"/>
      <c r="L93" s="385">
        <v>245.3</v>
      </c>
      <c r="M93" s="387"/>
      <c r="N93" s="385">
        <v>360.50341200000003</v>
      </c>
      <c r="O93" s="386"/>
    </row>
    <row r="94" spans="4:15">
      <c r="D94" s="61" t="s">
        <v>377</v>
      </c>
      <c r="E94" s="81"/>
      <c r="F94" s="99"/>
      <c r="G94" s="273" t="s">
        <v>399</v>
      </c>
      <c r="H94" s="385">
        <v>234843</v>
      </c>
      <c r="I94" s="387"/>
      <c r="J94" s="385">
        <v>69367</v>
      </c>
      <c r="K94" s="387"/>
      <c r="L94" s="385">
        <v>30256</v>
      </c>
      <c r="M94" s="387"/>
      <c r="N94" s="385">
        <v>22122</v>
      </c>
      <c r="O94" s="386"/>
    </row>
    <row r="95" spans="4:15" ht="19.8">
      <c r="D95" s="61" t="s">
        <v>378</v>
      </c>
      <c r="E95" s="81"/>
      <c r="F95" s="99"/>
      <c r="G95" s="25" t="s">
        <v>133</v>
      </c>
      <c r="H95" s="385">
        <v>67.897599999999997</v>
      </c>
      <c r="I95" s="387"/>
      <c r="J95" s="385">
        <v>262</v>
      </c>
      <c r="K95" s="387"/>
      <c r="L95" s="385">
        <v>404.18</v>
      </c>
      <c r="M95" s="387"/>
      <c r="N95" s="385">
        <v>23.876999999999999</v>
      </c>
      <c r="O95" s="386"/>
    </row>
    <row r="96" spans="4:15" ht="19.8">
      <c r="D96" s="61" t="s">
        <v>379</v>
      </c>
      <c r="E96" s="81"/>
      <c r="F96" s="99"/>
      <c r="G96" s="25" t="s">
        <v>133</v>
      </c>
      <c r="H96" s="385">
        <v>175.90950000000001</v>
      </c>
      <c r="I96" s="387"/>
      <c r="J96" s="385">
        <v>3547</v>
      </c>
      <c r="K96" s="387"/>
      <c r="L96" s="385">
        <v>2448.3000000000002</v>
      </c>
      <c r="M96" s="387"/>
      <c r="N96" s="385">
        <v>2510.7230000000004</v>
      </c>
      <c r="O96" s="386"/>
    </row>
    <row r="97" spans="4:4">
      <c r="D97" s="238" t="s">
        <v>381</v>
      </c>
    </row>
    <row r="98" spans="4:4">
      <c r="D98" s="238" t="s">
        <v>380</v>
      </c>
    </row>
  </sheetData>
  <mergeCells count="337">
    <mergeCell ref="H94:I94"/>
    <mergeCell ref="H95:I95"/>
    <mergeCell ref="H96:I96"/>
    <mergeCell ref="H65:I65"/>
    <mergeCell ref="H66:I66"/>
    <mergeCell ref="H72:I72"/>
    <mergeCell ref="H73:I73"/>
    <mergeCell ref="H74:I74"/>
    <mergeCell ref="H80:I80"/>
    <mergeCell ref="H81:I81"/>
    <mergeCell ref="H82:I82"/>
    <mergeCell ref="H83:I83"/>
    <mergeCell ref="D90:O90"/>
    <mergeCell ref="D91:F91"/>
    <mergeCell ref="J91:K91"/>
    <mergeCell ref="L91:M91"/>
    <mergeCell ref="N91:O91"/>
    <mergeCell ref="D66:F66"/>
    <mergeCell ref="D72:F72"/>
    <mergeCell ref="D71:F71"/>
    <mergeCell ref="N94:O94"/>
    <mergeCell ref="N95:O95"/>
    <mergeCell ref="H93:I93"/>
    <mergeCell ref="N65:O65"/>
    <mergeCell ref="H63:I63"/>
    <mergeCell ref="D38:O38"/>
    <mergeCell ref="D39:F39"/>
    <mergeCell ref="L39:M39"/>
    <mergeCell ref="N39:O39"/>
    <mergeCell ref="N40:O40"/>
    <mergeCell ref="N49:O49"/>
    <mergeCell ref="L51:M51"/>
    <mergeCell ref="D11:D13"/>
    <mergeCell ref="D14:D15"/>
    <mergeCell ref="D16:D18"/>
    <mergeCell ref="D21:O21"/>
    <mergeCell ref="J12:K12"/>
    <mergeCell ref="L12:M12"/>
    <mergeCell ref="N12:O12"/>
    <mergeCell ref="J13:K13"/>
    <mergeCell ref="H11:I11"/>
    <mergeCell ref="H12:I12"/>
    <mergeCell ref="H13:I13"/>
    <mergeCell ref="H14:I14"/>
    <mergeCell ref="H15:I15"/>
    <mergeCell ref="H16:I16"/>
    <mergeCell ref="H17:I17"/>
    <mergeCell ref="H18:I18"/>
    <mergeCell ref="H61:I61"/>
    <mergeCell ref="H22:I22"/>
    <mergeCell ref="H39:I39"/>
    <mergeCell ref="H60:I60"/>
    <mergeCell ref="H71:I71"/>
    <mergeCell ref="H79:I79"/>
    <mergeCell ref="H91:I91"/>
    <mergeCell ref="H24:I24"/>
    <mergeCell ref="H25:I25"/>
    <mergeCell ref="H26:I26"/>
    <mergeCell ref="H27:I27"/>
    <mergeCell ref="H28:I28"/>
    <mergeCell ref="H29:I29"/>
    <mergeCell ref="H30:I30"/>
    <mergeCell ref="H31:I31"/>
    <mergeCell ref="H32:I32"/>
    <mergeCell ref="H33:I33"/>
    <mergeCell ref="H34:I34"/>
    <mergeCell ref="H35:I35"/>
    <mergeCell ref="H40:I40"/>
    <mergeCell ref="H41:I41"/>
    <mergeCell ref="H42:I42"/>
    <mergeCell ref="H43:I43"/>
    <mergeCell ref="H44:I44"/>
    <mergeCell ref="H62:I62"/>
    <mergeCell ref="N96:O96"/>
    <mergeCell ref="D80:F80"/>
    <mergeCell ref="N82:O82"/>
    <mergeCell ref="N83:O83"/>
    <mergeCell ref="N92:O92"/>
    <mergeCell ref="N93:O93"/>
    <mergeCell ref="J94:K94"/>
    <mergeCell ref="J95:K95"/>
    <mergeCell ref="J96:K96"/>
    <mergeCell ref="L80:M80"/>
    <mergeCell ref="L81:M81"/>
    <mergeCell ref="L82:M82"/>
    <mergeCell ref="L83:M83"/>
    <mergeCell ref="L92:M92"/>
    <mergeCell ref="L93:M93"/>
    <mergeCell ref="L94:M94"/>
    <mergeCell ref="L95:M95"/>
    <mergeCell ref="L96:M96"/>
    <mergeCell ref="J82:K82"/>
    <mergeCell ref="J83:K83"/>
    <mergeCell ref="J92:K92"/>
    <mergeCell ref="J93:K93"/>
    <mergeCell ref="H92:I92"/>
    <mergeCell ref="H64:I64"/>
    <mergeCell ref="J79:K79"/>
    <mergeCell ref="L79:M79"/>
    <mergeCell ref="N79:O79"/>
    <mergeCell ref="J80:K80"/>
    <mergeCell ref="J81:K81"/>
    <mergeCell ref="N80:O80"/>
    <mergeCell ref="N81:O81"/>
    <mergeCell ref="J74:K74"/>
    <mergeCell ref="L72:M72"/>
    <mergeCell ref="L73:M73"/>
    <mergeCell ref="L74:M74"/>
    <mergeCell ref="N72:O72"/>
    <mergeCell ref="N73:O73"/>
    <mergeCell ref="N74:O74"/>
    <mergeCell ref="D78:O78"/>
    <mergeCell ref="D79:F79"/>
    <mergeCell ref="D73:F73"/>
    <mergeCell ref="D74:F74"/>
    <mergeCell ref="N44:O44"/>
    <mergeCell ref="L40:M40"/>
    <mergeCell ref="J71:K71"/>
    <mergeCell ref="L71:M71"/>
    <mergeCell ref="N71:O71"/>
    <mergeCell ref="J72:K72"/>
    <mergeCell ref="J73:K73"/>
    <mergeCell ref="N66:O66"/>
    <mergeCell ref="J61:K61"/>
    <mergeCell ref="J62:K62"/>
    <mergeCell ref="J63:K63"/>
    <mergeCell ref="J64:K64"/>
    <mergeCell ref="J65:K65"/>
    <mergeCell ref="J66:K66"/>
    <mergeCell ref="L61:M61"/>
    <mergeCell ref="L62:M62"/>
    <mergeCell ref="L63:M63"/>
    <mergeCell ref="L64:M64"/>
    <mergeCell ref="L65:M65"/>
    <mergeCell ref="L66:M66"/>
    <mergeCell ref="D70:O70"/>
    <mergeCell ref="E65:F65"/>
    <mergeCell ref="N63:O63"/>
    <mergeCell ref="N64:O64"/>
    <mergeCell ref="H54:I54"/>
    <mergeCell ref="D45:E45"/>
    <mergeCell ref="D40:D44"/>
    <mergeCell ref="E49:E53"/>
    <mergeCell ref="D59:O59"/>
    <mergeCell ref="D60:F60"/>
    <mergeCell ref="E61:F61"/>
    <mergeCell ref="E62:F62"/>
    <mergeCell ref="J60:K60"/>
    <mergeCell ref="L60:M60"/>
    <mergeCell ref="N60:O60"/>
    <mergeCell ref="N61:O61"/>
    <mergeCell ref="N62:O62"/>
    <mergeCell ref="J54:K54"/>
    <mergeCell ref="L54:M54"/>
    <mergeCell ref="N54:O54"/>
    <mergeCell ref="J44:K44"/>
    <mergeCell ref="L44:M44"/>
    <mergeCell ref="J50:K50"/>
    <mergeCell ref="L50:M50"/>
    <mergeCell ref="N50:O50"/>
    <mergeCell ref="N51:O51"/>
    <mergeCell ref="L43:M43"/>
    <mergeCell ref="N43:O43"/>
    <mergeCell ref="J52:K52"/>
    <mergeCell ref="J53:K53"/>
    <mergeCell ref="H45:I45"/>
    <mergeCell ref="H46:I46"/>
    <mergeCell ref="H47:I47"/>
    <mergeCell ref="H48:I48"/>
    <mergeCell ref="H49:I49"/>
    <mergeCell ref="H50:I50"/>
    <mergeCell ref="H51:I51"/>
    <mergeCell ref="H52:I52"/>
    <mergeCell ref="H53:I53"/>
    <mergeCell ref="E27:F27"/>
    <mergeCell ref="E28:F28"/>
    <mergeCell ref="E40:F40"/>
    <mergeCell ref="E41:F41"/>
    <mergeCell ref="E42:F42"/>
    <mergeCell ref="E43:F43"/>
    <mergeCell ref="J40:K40"/>
    <mergeCell ref="J41:K41"/>
    <mergeCell ref="J42:K42"/>
    <mergeCell ref="J43:K43"/>
    <mergeCell ref="L22:M22"/>
    <mergeCell ref="L13:M13"/>
    <mergeCell ref="N13:O13"/>
    <mergeCell ref="J14:K14"/>
    <mergeCell ref="L14:M14"/>
    <mergeCell ref="N14:O14"/>
    <mergeCell ref="J15:K15"/>
    <mergeCell ref="L15:M15"/>
    <mergeCell ref="N15:O15"/>
    <mergeCell ref="N16:O16"/>
    <mergeCell ref="E14:F14"/>
    <mergeCell ref="N17:O17"/>
    <mergeCell ref="N18:O18"/>
    <mergeCell ref="L52:M52"/>
    <mergeCell ref="N52:O52"/>
    <mergeCell ref="J16:K16"/>
    <mergeCell ref="L16:M16"/>
    <mergeCell ref="J17:K17"/>
    <mergeCell ref="L17:M17"/>
    <mergeCell ref="J18:K18"/>
    <mergeCell ref="L18:M18"/>
    <mergeCell ref="L41:M41"/>
    <mergeCell ref="N41:O41"/>
    <mergeCell ref="L42:M42"/>
    <mergeCell ref="N42:O42"/>
    <mergeCell ref="J39:K39"/>
    <mergeCell ref="N31:O31"/>
    <mergeCell ref="N32:O32"/>
    <mergeCell ref="N33:O33"/>
    <mergeCell ref="N34:O34"/>
    <mergeCell ref="N35:O35"/>
    <mergeCell ref="J33:K33"/>
    <mergeCell ref="L33:M33"/>
    <mergeCell ref="J22:K22"/>
    <mergeCell ref="D2:O2"/>
    <mergeCell ref="J3:K3"/>
    <mergeCell ref="D3:F3"/>
    <mergeCell ref="L3:M3"/>
    <mergeCell ref="N3:O3"/>
    <mergeCell ref="E8:F8"/>
    <mergeCell ref="E9:F9"/>
    <mergeCell ref="D4:F4"/>
    <mergeCell ref="J4:K4"/>
    <mergeCell ref="J5:K5"/>
    <mergeCell ref="L4:M4"/>
    <mergeCell ref="N4:O4"/>
    <mergeCell ref="L5:M5"/>
    <mergeCell ref="N5:O5"/>
    <mergeCell ref="J6:K6"/>
    <mergeCell ref="L6:M6"/>
    <mergeCell ref="N6:O6"/>
    <mergeCell ref="J7:K7"/>
    <mergeCell ref="N7:O7"/>
    <mergeCell ref="N8:O8"/>
    <mergeCell ref="E5:F5"/>
    <mergeCell ref="E6:F6"/>
    <mergeCell ref="H3:I3"/>
    <mergeCell ref="H4:I4"/>
    <mergeCell ref="E7:F7"/>
    <mergeCell ref="L7:M7"/>
    <mergeCell ref="D5:D10"/>
    <mergeCell ref="J9:K9"/>
    <mergeCell ref="L9:M9"/>
    <mergeCell ref="N9:O9"/>
    <mergeCell ref="J10:K10"/>
    <mergeCell ref="L10:M10"/>
    <mergeCell ref="N10:O10"/>
    <mergeCell ref="E10:F10"/>
    <mergeCell ref="H5:I5"/>
    <mergeCell ref="H6:I6"/>
    <mergeCell ref="H7:I7"/>
    <mergeCell ref="H8:I8"/>
    <mergeCell ref="H9:I9"/>
    <mergeCell ref="H10:I10"/>
    <mergeCell ref="J11:K11"/>
    <mergeCell ref="L11:M11"/>
    <mergeCell ref="N11:O11"/>
    <mergeCell ref="J8:K8"/>
    <mergeCell ref="L8:M8"/>
    <mergeCell ref="N25:O25"/>
    <mergeCell ref="N26:O26"/>
    <mergeCell ref="N27:O27"/>
    <mergeCell ref="D23:O23"/>
    <mergeCell ref="E24:F24"/>
    <mergeCell ref="E25:F25"/>
    <mergeCell ref="E26:F26"/>
    <mergeCell ref="D22:F22"/>
    <mergeCell ref="E11:F11"/>
    <mergeCell ref="N22:O22"/>
    <mergeCell ref="J24:K24"/>
    <mergeCell ref="L24:M24"/>
    <mergeCell ref="N24:O24"/>
    <mergeCell ref="E17:F17"/>
    <mergeCell ref="E18:F18"/>
    <mergeCell ref="E15:F15"/>
    <mergeCell ref="E16:F16"/>
    <mergeCell ref="E12:F12"/>
    <mergeCell ref="E13:F13"/>
    <mergeCell ref="N28:O28"/>
    <mergeCell ref="L25:M25"/>
    <mergeCell ref="J26:K26"/>
    <mergeCell ref="L26:M26"/>
    <mergeCell ref="J27:K27"/>
    <mergeCell ref="L27:M27"/>
    <mergeCell ref="J28:K28"/>
    <mergeCell ref="L28:M28"/>
    <mergeCell ref="J25:K25"/>
    <mergeCell ref="N29:O29"/>
    <mergeCell ref="N30:O30"/>
    <mergeCell ref="J30:K30"/>
    <mergeCell ref="L30:M30"/>
    <mergeCell ref="J31:K31"/>
    <mergeCell ref="L31:M31"/>
    <mergeCell ref="J32:K32"/>
    <mergeCell ref="L32:M32"/>
    <mergeCell ref="D34:D35"/>
    <mergeCell ref="E34:F34"/>
    <mergeCell ref="E35:F35"/>
    <mergeCell ref="J29:K29"/>
    <mergeCell ref="L29:M29"/>
    <mergeCell ref="J34:K34"/>
    <mergeCell ref="L34:M34"/>
    <mergeCell ref="J35:K35"/>
    <mergeCell ref="L35:M35"/>
    <mergeCell ref="E29:F29"/>
    <mergeCell ref="E30:F30"/>
    <mergeCell ref="E31:F31"/>
    <mergeCell ref="E32:F32"/>
    <mergeCell ref="E33:F33"/>
    <mergeCell ref="L45:M45"/>
    <mergeCell ref="N45:O45"/>
    <mergeCell ref="J45:K45"/>
    <mergeCell ref="D46:D53"/>
    <mergeCell ref="D54:F54"/>
    <mergeCell ref="D61:D62"/>
    <mergeCell ref="D63:F63"/>
    <mergeCell ref="D64:D65"/>
    <mergeCell ref="J48:K48"/>
    <mergeCell ref="J49:K49"/>
    <mergeCell ref="E46:E48"/>
    <mergeCell ref="J51:K51"/>
    <mergeCell ref="L47:M47"/>
    <mergeCell ref="L53:M53"/>
    <mergeCell ref="N53:O53"/>
    <mergeCell ref="L46:M46"/>
    <mergeCell ref="N46:O46"/>
    <mergeCell ref="J46:K46"/>
    <mergeCell ref="J47:K47"/>
    <mergeCell ref="N47:O47"/>
    <mergeCell ref="L48:M48"/>
    <mergeCell ref="N48:O48"/>
    <mergeCell ref="L49:M49"/>
    <mergeCell ref="E64:F64"/>
  </mergeCells>
  <phoneticPr fontId="2" type="noConversion"/>
  <pageMargins left="0.7" right="0.7" top="0.75" bottom="0.75" header="0.3" footer="0.3"/>
  <pageSetup paperSize="9" scale="3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3F4F"/>
    <pageSetUpPr fitToPage="1"/>
  </sheetPr>
  <dimension ref="A2:K56"/>
  <sheetViews>
    <sheetView showGridLines="0" topLeftCell="C7" zoomScale="70" zoomScaleNormal="70" zoomScaleSheetLayoutView="55" zoomScalePageLayoutView="40" workbookViewId="0">
      <selection activeCell="F57" sqref="F57"/>
    </sheetView>
  </sheetViews>
  <sheetFormatPr defaultRowHeight="18.600000000000001"/>
  <cols>
    <col min="1" max="1" width="15.69921875" style="237" hidden="1" customWidth="1"/>
    <col min="2" max="2" width="26" style="237" hidden="1" customWidth="1"/>
    <col min="3" max="3" width="2.69921875" style="54" customWidth="1"/>
    <col min="4" max="4" width="27.19921875" style="238" customWidth="1"/>
    <col min="5" max="5" width="18.09765625" style="231" customWidth="1"/>
    <col min="6" max="6" width="18.09765625" style="44" customWidth="1"/>
    <col min="7" max="7" width="14.19921875" style="45" bestFit="1" customWidth="1"/>
    <col min="8" max="8" width="23.19921875" style="45" customWidth="1"/>
    <col min="9" max="11" width="23.19921875" style="231" customWidth="1"/>
    <col min="12" max="16384" width="8.796875" style="231"/>
  </cols>
  <sheetData>
    <row r="2" spans="1:11" ht="25.2" customHeight="1">
      <c r="A2" s="52"/>
      <c r="B2" s="52"/>
      <c r="C2" s="52"/>
      <c r="D2" s="294" t="s">
        <v>383</v>
      </c>
      <c r="E2" s="294"/>
      <c r="F2" s="294"/>
      <c r="G2" s="294"/>
      <c r="H2" s="294"/>
      <c r="I2" s="294"/>
      <c r="J2" s="294"/>
      <c r="K2" s="294"/>
    </row>
    <row r="3" spans="1:11">
      <c r="A3" s="23" t="s">
        <v>4</v>
      </c>
      <c r="B3" s="53" t="s">
        <v>0</v>
      </c>
      <c r="C3" s="52"/>
      <c r="D3" s="389" t="s">
        <v>71</v>
      </c>
      <c r="E3" s="299"/>
      <c r="F3" s="299"/>
      <c r="G3" s="274" t="s">
        <v>70</v>
      </c>
      <c r="H3" s="220">
        <v>2018</v>
      </c>
      <c r="I3" s="220">
        <v>2019</v>
      </c>
      <c r="J3" s="220">
        <v>2020</v>
      </c>
      <c r="K3" s="220">
        <v>2021</v>
      </c>
    </row>
    <row r="4" spans="1:11" ht="20.399999999999999">
      <c r="A4" s="330" t="s">
        <v>9</v>
      </c>
      <c r="B4" s="332" t="s">
        <v>7</v>
      </c>
      <c r="D4" s="337" t="s">
        <v>172</v>
      </c>
      <c r="E4" s="337"/>
      <c r="F4" s="355"/>
      <c r="G4" s="273" t="s">
        <v>384</v>
      </c>
      <c r="H4" s="148">
        <v>95.4</v>
      </c>
      <c r="I4" s="26">
        <v>95.5</v>
      </c>
      <c r="J4" s="26">
        <v>95.2</v>
      </c>
      <c r="K4" s="27">
        <v>95.1</v>
      </c>
    </row>
    <row r="5" spans="1:11" ht="20.399999999999999">
      <c r="A5" s="331"/>
      <c r="B5" s="333"/>
      <c r="D5" s="391" t="s">
        <v>173</v>
      </c>
      <c r="E5" s="325"/>
      <c r="F5" s="326"/>
      <c r="G5" s="273" t="s">
        <v>384</v>
      </c>
      <c r="H5" s="149">
        <v>88.3</v>
      </c>
      <c r="I5" s="26">
        <v>89</v>
      </c>
      <c r="J5" s="26">
        <v>89.2</v>
      </c>
      <c r="K5" s="27">
        <v>88</v>
      </c>
    </row>
    <row r="6" spans="1:11" ht="17.399999999999999" customHeight="1">
      <c r="A6" s="331"/>
      <c r="B6" s="333"/>
      <c r="D6" s="325" t="s">
        <v>385</v>
      </c>
      <c r="E6" s="325"/>
      <c r="F6" s="326"/>
      <c r="G6" s="273" t="s">
        <v>384</v>
      </c>
      <c r="H6" s="149">
        <v>93.2</v>
      </c>
      <c r="I6" s="26">
        <v>93.3</v>
      </c>
      <c r="J6" s="26">
        <v>77.599999999999994</v>
      </c>
      <c r="K6" s="27">
        <v>82.2</v>
      </c>
    </row>
    <row r="7" spans="1:11" ht="19.8">
      <c r="A7" s="335"/>
      <c r="B7" s="336"/>
      <c r="D7" s="325" t="s">
        <v>386</v>
      </c>
      <c r="E7" s="325"/>
      <c r="F7" s="326"/>
      <c r="G7" s="273" t="s">
        <v>384</v>
      </c>
      <c r="H7" s="253" t="s">
        <v>37</v>
      </c>
      <c r="I7" s="84" t="s">
        <v>21</v>
      </c>
      <c r="J7" s="84" t="s">
        <v>21</v>
      </c>
      <c r="K7" s="100" t="s">
        <v>25</v>
      </c>
    </row>
    <row r="8" spans="1:11" ht="17.399999999999999" customHeight="1">
      <c r="A8" s="222" t="s">
        <v>9</v>
      </c>
      <c r="B8" s="224" t="s">
        <v>7</v>
      </c>
      <c r="D8" s="325" t="s">
        <v>387</v>
      </c>
      <c r="E8" s="325"/>
      <c r="F8" s="326"/>
      <c r="G8" s="273" t="s">
        <v>384</v>
      </c>
      <c r="H8" s="84">
        <v>97.5</v>
      </c>
      <c r="I8" s="29">
        <v>97.6</v>
      </c>
      <c r="J8" s="29">
        <v>97.65</v>
      </c>
      <c r="K8" s="30">
        <v>96.55</v>
      </c>
    </row>
    <row r="9" spans="1:11">
      <c r="D9" s="36" t="s">
        <v>388</v>
      </c>
      <c r="E9" s="36"/>
      <c r="F9" s="36"/>
      <c r="G9" s="37"/>
      <c r="H9" s="37"/>
      <c r="I9" s="56"/>
      <c r="J9" s="56"/>
      <c r="K9" s="38"/>
    </row>
    <row r="10" spans="1:11" ht="25.2" customHeight="1">
      <c r="A10" s="58" t="s">
        <v>4</v>
      </c>
      <c r="B10" s="59" t="s">
        <v>0</v>
      </c>
      <c r="C10" s="60"/>
      <c r="D10" s="36" t="s">
        <v>390</v>
      </c>
      <c r="E10" s="36"/>
      <c r="F10" s="36"/>
      <c r="G10" s="37"/>
      <c r="H10" s="37"/>
      <c r="I10" s="56"/>
      <c r="J10" s="56"/>
      <c r="K10" s="38"/>
    </row>
    <row r="11" spans="1:11">
      <c r="A11" s="58" t="s">
        <v>4</v>
      </c>
      <c r="B11" s="59" t="s">
        <v>0</v>
      </c>
      <c r="C11" s="60"/>
      <c r="D11" s="238" t="s">
        <v>389</v>
      </c>
      <c r="F11" s="231"/>
      <c r="G11" s="237"/>
      <c r="H11" s="237"/>
      <c r="I11" s="55"/>
      <c r="J11" s="55"/>
      <c r="K11" s="55"/>
    </row>
    <row r="12" spans="1:11">
      <c r="A12" s="58"/>
      <c r="B12" s="59"/>
      <c r="C12" s="60"/>
      <c r="F12" s="231"/>
      <c r="G12" s="237"/>
      <c r="H12" s="237"/>
      <c r="I12" s="55"/>
      <c r="J12" s="55"/>
      <c r="K12" s="55"/>
    </row>
    <row r="13" spans="1:11">
      <c r="A13" s="58"/>
      <c r="B13" s="59"/>
      <c r="C13" s="60"/>
      <c r="F13" s="231"/>
      <c r="G13" s="237"/>
      <c r="H13" s="237"/>
      <c r="I13" s="55"/>
      <c r="J13" s="55"/>
      <c r="K13" s="55"/>
    </row>
    <row r="14" spans="1:11" ht="25.2" customHeight="1">
      <c r="A14" s="330" t="s">
        <v>9</v>
      </c>
      <c r="B14" s="332" t="s">
        <v>7</v>
      </c>
      <c r="D14" s="294" t="s">
        <v>391</v>
      </c>
      <c r="E14" s="294"/>
      <c r="F14" s="294"/>
      <c r="G14" s="294"/>
      <c r="H14" s="294"/>
      <c r="I14" s="294"/>
      <c r="J14" s="294"/>
      <c r="K14" s="294"/>
    </row>
    <row r="15" spans="1:11">
      <c r="A15" s="331"/>
      <c r="B15" s="333"/>
      <c r="D15" s="389" t="s">
        <v>71</v>
      </c>
      <c r="E15" s="299"/>
      <c r="F15" s="299"/>
      <c r="G15" s="274" t="s">
        <v>70</v>
      </c>
      <c r="H15" s="257">
        <v>2018</v>
      </c>
      <c r="I15" s="257">
        <v>2019</v>
      </c>
      <c r="J15" s="257">
        <v>2020</v>
      </c>
      <c r="K15" s="257">
        <v>2021</v>
      </c>
    </row>
    <row r="16" spans="1:11">
      <c r="A16" s="331"/>
      <c r="B16" s="336"/>
      <c r="D16" s="323" t="s">
        <v>392</v>
      </c>
      <c r="E16" s="323"/>
      <c r="F16" s="324"/>
      <c r="G16" s="273" t="s">
        <v>120</v>
      </c>
      <c r="H16" s="143">
        <v>15730</v>
      </c>
      <c r="I16" s="42">
        <v>13832</v>
      </c>
      <c r="J16" s="42">
        <v>16465</v>
      </c>
      <c r="K16" s="43">
        <v>11011</v>
      </c>
    </row>
    <row r="17" spans="1:11">
      <c r="A17" s="331"/>
      <c r="B17" s="332" t="s">
        <v>7</v>
      </c>
      <c r="D17" s="325" t="s">
        <v>393</v>
      </c>
      <c r="E17" s="325"/>
      <c r="F17" s="326"/>
      <c r="G17" s="273" t="s">
        <v>120</v>
      </c>
      <c r="H17" s="143">
        <v>15729</v>
      </c>
      <c r="I17" s="42">
        <v>13832</v>
      </c>
      <c r="J17" s="42">
        <v>16465</v>
      </c>
      <c r="K17" s="43">
        <v>11011</v>
      </c>
    </row>
    <row r="18" spans="1:11">
      <c r="A18" s="331"/>
      <c r="B18" s="333"/>
      <c r="D18" s="61" t="s">
        <v>397</v>
      </c>
      <c r="E18" s="61"/>
      <c r="F18" s="62"/>
      <c r="G18" s="25" t="s">
        <v>2</v>
      </c>
      <c r="H18" s="147">
        <v>0.99993642720915443</v>
      </c>
      <c r="I18" s="42">
        <v>100</v>
      </c>
      <c r="J18" s="42">
        <v>100</v>
      </c>
      <c r="K18" s="43">
        <v>100</v>
      </c>
    </row>
    <row r="19" spans="1:11">
      <c r="A19" s="331"/>
      <c r="B19" s="333"/>
      <c r="D19" s="32" t="s">
        <v>394</v>
      </c>
      <c r="E19" s="32"/>
      <c r="F19" s="33"/>
      <c r="G19" s="273" t="s">
        <v>120</v>
      </c>
      <c r="H19" s="143">
        <v>1982</v>
      </c>
      <c r="I19" s="101">
        <v>2079</v>
      </c>
      <c r="J19" s="101">
        <v>3611</v>
      </c>
      <c r="K19" s="43">
        <v>2864</v>
      </c>
    </row>
    <row r="20" spans="1:11">
      <c r="D20" s="32" t="s">
        <v>396</v>
      </c>
      <c r="E20" s="32"/>
      <c r="F20" s="33"/>
      <c r="G20" s="25" t="s">
        <v>2</v>
      </c>
      <c r="H20" s="147">
        <v>0.12600127145581691</v>
      </c>
      <c r="I20" s="101">
        <v>15.030364372469634</v>
      </c>
      <c r="J20" s="101">
        <v>21.931369571819008</v>
      </c>
      <c r="K20" s="43">
        <v>26.010353283080555</v>
      </c>
    </row>
    <row r="21" spans="1:11">
      <c r="D21" s="325" t="s">
        <v>395</v>
      </c>
      <c r="E21" s="325"/>
      <c r="F21" s="326"/>
      <c r="G21" s="273" t="s">
        <v>133</v>
      </c>
      <c r="H21" s="142">
        <v>0</v>
      </c>
      <c r="I21" s="101">
        <v>0</v>
      </c>
      <c r="J21" s="101">
        <v>0</v>
      </c>
      <c r="K21" s="43">
        <v>1178</v>
      </c>
    </row>
    <row r="22" spans="1:11">
      <c r="A22" s="58" t="s">
        <v>4</v>
      </c>
      <c r="B22" s="59" t="s">
        <v>0</v>
      </c>
      <c r="C22" s="60"/>
      <c r="F22" s="231"/>
      <c r="G22" s="237"/>
      <c r="H22" s="237"/>
      <c r="I22" s="55"/>
      <c r="J22" s="55"/>
      <c r="K22" s="55"/>
    </row>
    <row r="23" spans="1:11">
      <c r="A23" s="58"/>
      <c r="B23" s="59"/>
      <c r="C23" s="60"/>
      <c r="F23" s="231"/>
      <c r="G23" s="237"/>
      <c r="H23" s="237"/>
      <c r="I23" s="55"/>
      <c r="J23" s="55"/>
      <c r="K23" s="55"/>
    </row>
    <row r="24" spans="1:11" ht="25.2" customHeight="1">
      <c r="A24" s="223"/>
      <c r="B24" s="225"/>
      <c r="D24" s="294" t="s">
        <v>400</v>
      </c>
      <c r="E24" s="294"/>
      <c r="F24" s="294"/>
      <c r="G24" s="294"/>
      <c r="H24" s="294"/>
      <c r="I24" s="294"/>
      <c r="J24" s="294"/>
      <c r="K24" s="294"/>
    </row>
    <row r="25" spans="1:11" ht="17.399999999999999" customHeight="1">
      <c r="A25" s="330" t="s">
        <v>9</v>
      </c>
      <c r="B25" s="332" t="s">
        <v>7</v>
      </c>
      <c r="D25" s="389" t="s">
        <v>71</v>
      </c>
      <c r="E25" s="299"/>
      <c r="F25" s="299"/>
      <c r="G25" s="274" t="s">
        <v>70</v>
      </c>
      <c r="H25" s="257">
        <v>2018</v>
      </c>
      <c r="I25" s="257">
        <v>2019</v>
      </c>
      <c r="J25" s="257">
        <v>2020</v>
      </c>
      <c r="K25" s="257">
        <v>2021</v>
      </c>
    </row>
    <row r="26" spans="1:11" ht="19.8">
      <c r="A26" s="331"/>
      <c r="B26" s="333"/>
      <c r="D26" s="325" t="s">
        <v>401</v>
      </c>
      <c r="E26" s="325"/>
      <c r="F26" s="326"/>
      <c r="G26" s="273" t="s">
        <v>120</v>
      </c>
      <c r="H26" s="142">
        <v>0</v>
      </c>
      <c r="I26" s="86">
        <v>0</v>
      </c>
      <c r="J26" s="86">
        <v>0</v>
      </c>
      <c r="K26" s="87">
        <v>0</v>
      </c>
    </row>
    <row r="27" spans="1:11">
      <c r="A27" s="331"/>
      <c r="B27" s="333"/>
      <c r="D27" s="325" t="s">
        <v>402</v>
      </c>
      <c r="E27" s="325"/>
      <c r="F27" s="326"/>
      <c r="G27" s="273" t="s">
        <v>412</v>
      </c>
      <c r="H27" s="142">
        <v>0</v>
      </c>
      <c r="I27" s="86">
        <v>0</v>
      </c>
      <c r="J27" s="86">
        <v>0</v>
      </c>
      <c r="K27" s="87">
        <v>0</v>
      </c>
    </row>
    <row r="28" spans="1:11">
      <c r="A28" s="331"/>
      <c r="B28" s="333"/>
      <c r="D28" s="325" t="s">
        <v>403</v>
      </c>
      <c r="E28" s="325"/>
      <c r="F28" s="326"/>
      <c r="G28" s="273" t="s">
        <v>133</v>
      </c>
      <c r="H28" s="142">
        <v>0</v>
      </c>
      <c r="I28" s="86">
        <v>0</v>
      </c>
      <c r="J28" s="86">
        <v>0</v>
      </c>
      <c r="K28" s="87">
        <v>0</v>
      </c>
    </row>
    <row r="29" spans="1:11" ht="30.6" customHeight="1">
      <c r="A29" s="331"/>
      <c r="B29" s="333"/>
      <c r="D29" s="327" t="s">
        <v>404</v>
      </c>
      <c r="E29" s="325"/>
      <c r="F29" s="326"/>
      <c r="G29" s="273" t="s">
        <v>412</v>
      </c>
      <c r="H29" s="143">
        <v>12593068</v>
      </c>
      <c r="I29" s="42">
        <v>12898902</v>
      </c>
      <c r="J29" s="42">
        <v>19400572</v>
      </c>
      <c r="K29" s="43">
        <v>23790932</v>
      </c>
    </row>
    <row r="30" spans="1:11" ht="27.6" customHeight="1">
      <c r="A30" s="331"/>
      <c r="B30" s="333"/>
      <c r="D30" s="327" t="s">
        <v>405</v>
      </c>
      <c r="E30" s="325"/>
      <c r="F30" s="326"/>
      <c r="G30" s="25" t="s">
        <v>2</v>
      </c>
      <c r="H30" s="85">
        <v>26.8</v>
      </c>
      <c r="I30" s="26">
        <v>27.163910755124547</v>
      </c>
      <c r="J30" s="26">
        <v>40.109463354511057</v>
      </c>
      <c r="K30" s="27">
        <v>48.819066063623993</v>
      </c>
    </row>
    <row r="31" spans="1:11">
      <c r="A31" s="331"/>
      <c r="B31" s="333"/>
      <c r="D31" s="390" t="s">
        <v>406</v>
      </c>
      <c r="E31" s="325" t="s">
        <v>410</v>
      </c>
      <c r="F31" s="326"/>
      <c r="G31" s="273" t="s">
        <v>399</v>
      </c>
      <c r="H31" s="143">
        <v>129810</v>
      </c>
      <c r="I31" s="42">
        <v>136438</v>
      </c>
      <c r="J31" s="42">
        <v>137577</v>
      </c>
      <c r="K31" s="43">
        <v>140093</v>
      </c>
    </row>
    <row r="32" spans="1:11">
      <c r="A32" s="331"/>
      <c r="B32" s="333"/>
      <c r="D32" s="357"/>
      <c r="E32" s="325" t="s">
        <v>409</v>
      </c>
      <c r="F32" s="326"/>
      <c r="G32" s="273" t="s">
        <v>412</v>
      </c>
      <c r="H32" s="143">
        <v>20551</v>
      </c>
      <c r="I32" s="42">
        <v>21574</v>
      </c>
      <c r="J32" s="42">
        <v>21622</v>
      </c>
      <c r="K32" s="43">
        <v>21119</v>
      </c>
    </row>
    <row r="33" spans="1:11">
      <c r="A33" s="331"/>
      <c r="B33" s="333"/>
      <c r="D33" s="390" t="s">
        <v>411</v>
      </c>
      <c r="E33" s="325" t="s">
        <v>410</v>
      </c>
      <c r="F33" s="326"/>
      <c r="G33" s="273" t="s">
        <v>399</v>
      </c>
      <c r="H33" s="143">
        <v>23908</v>
      </c>
      <c r="I33" s="42">
        <v>22749</v>
      </c>
      <c r="J33" s="42">
        <v>21856</v>
      </c>
      <c r="K33" s="43">
        <v>20716</v>
      </c>
    </row>
    <row r="34" spans="1:11" ht="43.8" customHeight="1">
      <c r="A34" s="331"/>
      <c r="B34" s="333"/>
      <c r="D34" s="357"/>
      <c r="E34" s="325" t="s">
        <v>409</v>
      </c>
      <c r="F34" s="326"/>
      <c r="G34" s="273" t="s">
        <v>412</v>
      </c>
      <c r="H34" s="143">
        <v>5171</v>
      </c>
      <c r="I34" s="42">
        <v>5631</v>
      </c>
      <c r="J34" s="42">
        <v>5832</v>
      </c>
      <c r="K34" s="43">
        <v>7105</v>
      </c>
    </row>
    <row r="35" spans="1:11" ht="17.399999999999999" customHeight="1">
      <c r="A35" s="58" t="s">
        <v>4</v>
      </c>
      <c r="B35" s="59" t="s">
        <v>0</v>
      </c>
      <c r="C35" s="60"/>
      <c r="D35" s="238" t="s">
        <v>407</v>
      </c>
      <c r="E35" s="238"/>
      <c r="F35" s="238"/>
      <c r="G35" s="237"/>
      <c r="H35" s="237"/>
      <c r="I35" s="102"/>
      <c r="J35" s="102"/>
      <c r="K35" s="102"/>
    </row>
    <row r="36" spans="1:11" ht="17.399999999999999" customHeight="1">
      <c r="A36" s="58" t="s">
        <v>4</v>
      </c>
      <c r="B36" s="59" t="s">
        <v>0</v>
      </c>
      <c r="C36" s="60"/>
      <c r="D36" s="238" t="s">
        <v>408</v>
      </c>
      <c r="F36" s="231"/>
      <c r="G36" s="237"/>
      <c r="H36" s="237"/>
      <c r="I36" s="55"/>
      <c r="J36" s="55"/>
      <c r="K36" s="55"/>
    </row>
    <row r="37" spans="1:11">
      <c r="A37" s="58"/>
      <c r="B37" s="59"/>
      <c r="C37" s="60"/>
      <c r="F37" s="231"/>
      <c r="G37" s="237"/>
      <c r="H37" s="237"/>
      <c r="I37" s="55"/>
      <c r="J37" s="55"/>
      <c r="K37" s="55"/>
    </row>
    <row r="38" spans="1:11">
      <c r="A38" s="58" t="s">
        <v>4</v>
      </c>
      <c r="B38" s="59" t="s">
        <v>0</v>
      </c>
      <c r="C38" s="60"/>
      <c r="D38" s="231"/>
    </row>
    <row r="39" spans="1:11" ht="25.2" customHeight="1">
      <c r="A39" s="330" t="s">
        <v>9</v>
      </c>
      <c r="B39" s="332" t="s">
        <v>7</v>
      </c>
      <c r="D39" s="294" t="s">
        <v>414</v>
      </c>
      <c r="E39" s="294"/>
      <c r="F39" s="294"/>
      <c r="G39" s="294"/>
      <c r="H39" s="294"/>
      <c r="I39" s="294"/>
      <c r="J39" s="294"/>
      <c r="K39" s="294"/>
    </row>
    <row r="40" spans="1:11">
      <c r="A40" s="331"/>
      <c r="B40" s="333"/>
      <c r="D40" s="389" t="s">
        <v>71</v>
      </c>
      <c r="E40" s="299"/>
      <c r="F40" s="299"/>
      <c r="G40" s="274" t="s">
        <v>70</v>
      </c>
      <c r="H40" s="257">
        <v>2018</v>
      </c>
      <c r="I40" s="257">
        <v>2019</v>
      </c>
      <c r="J40" s="257">
        <v>2020</v>
      </c>
      <c r="K40" s="257">
        <v>2021</v>
      </c>
    </row>
    <row r="41" spans="1:11">
      <c r="A41" s="331"/>
      <c r="B41" s="336"/>
      <c r="D41" s="61" t="s">
        <v>415</v>
      </c>
      <c r="E41" s="61"/>
      <c r="F41" s="62"/>
      <c r="G41" s="273" t="s">
        <v>412</v>
      </c>
      <c r="H41" s="144">
        <v>46929156</v>
      </c>
      <c r="I41" s="42">
        <v>47485438</v>
      </c>
      <c r="J41" s="42">
        <v>48369064</v>
      </c>
      <c r="K41" s="43">
        <v>48732870</v>
      </c>
    </row>
    <row r="42" spans="1:11">
      <c r="D42" s="61" t="s">
        <v>416</v>
      </c>
      <c r="E42" s="61"/>
      <c r="F42" s="62"/>
      <c r="G42" s="273" t="s">
        <v>412</v>
      </c>
      <c r="H42" s="144">
        <v>30749140</v>
      </c>
      <c r="I42" s="42">
        <v>33888512</v>
      </c>
      <c r="J42" s="42">
        <v>37673069</v>
      </c>
      <c r="K42" s="43">
        <v>39607982</v>
      </c>
    </row>
    <row r="43" spans="1:11">
      <c r="D43" s="61" t="s">
        <v>417</v>
      </c>
      <c r="E43" s="61"/>
      <c r="F43" s="62"/>
      <c r="G43" s="25" t="s">
        <v>2</v>
      </c>
      <c r="H43" s="85">
        <v>65.5</v>
      </c>
      <c r="I43" s="68">
        <v>71.366114386477804</v>
      </c>
      <c r="J43" s="68">
        <v>77.886702541938789</v>
      </c>
      <c r="K43" s="27">
        <v>81.275701595247725</v>
      </c>
    </row>
    <row r="44" spans="1:11">
      <c r="A44" s="58"/>
      <c r="B44" s="59"/>
      <c r="C44" s="60"/>
    </row>
    <row r="45" spans="1:11">
      <c r="A45" s="58"/>
      <c r="B45" s="59"/>
      <c r="C45" s="60"/>
    </row>
    <row r="46" spans="1:11" ht="25.2" customHeight="1">
      <c r="A46" s="330" t="s">
        <v>9</v>
      </c>
      <c r="B46" s="332" t="s">
        <v>7</v>
      </c>
      <c r="D46" s="294" t="s">
        <v>418</v>
      </c>
      <c r="E46" s="294"/>
      <c r="F46" s="294"/>
      <c r="G46" s="294"/>
      <c r="H46" s="294"/>
      <c r="I46" s="294"/>
      <c r="J46" s="294"/>
      <c r="K46" s="294"/>
    </row>
    <row r="47" spans="1:11">
      <c r="A47" s="331"/>
      <c r="B47" s="333"/>
      <c r="D47" s="389" t="s">
        <v>71</v>
      </c>
      <c r="E47" s="299"/>
      <c r="F47" s="299"/>
      <c r="G47" s="274" t="s">
        <v>70</v>
      </c>
      <c r="H47" s="257">
        <v>2018</v>
      </c>
      <c r="I47" s="257">
        <v>2019</v>
      </c>
      <c r="J47" s="257">
        <v>2020</v>
      </c>
      <c r="K47" s="257">
        <v>2021</v>
      </c>
    </row>
    <row r="48" spans="1:11">
      <c r="D48" s="380" t="s">
        <v>63</v>
      </c>
      <c r="E48" s="323"/>
      <c r="F48" s="324"/>
      <c r="G48" s="25"/>
      <c r="H48" s="253" t="s">
        <v>38</v>
      </c>
      <c r="I48" s="49">
        <f>SUM(I49:I56)</f>
        <v>156577</v>
      </c>
      <c r="J48" s="49">
        <f>SUM(J49:J56)</f>
        <v>75253</v>
      </c>
      <c r="K48" s="50">
        <f>SUM(K49:K56)</f>
        <v>77995</v>
      </c>
    </row>
    <row r="49" spans="4:11">
      <c r="D49" s="325" t="s">
        <v>419</v>
      </c>
      <c r="E49" s="325"/>
      <c r="F49" s="326"/>
      <c r="G49" s="273" t="s">
        <v>412</v>
      </c>
      <c r="H49" s="253" t="s">
        <v>38</v>
      </c>
      <c r="I49" s="42">
        <v>114936</v>
      </c>
      <c r="J49" s="42">
        <v>58475</v>
      </c>
      <c r="K49" s="43">
        <v>56179</v>
      </c>
    </row>
    <row r="50" spans="4:11">
      <c r="D50" s="325" t="s">
        <v>420</v>
      </c>
      <c r="E50" s="325"/>
      <c r="F50" s="326"/>
      <c r="G50" s="273" t="s">
        <v>412</v>
      </c>
      <c r="H50" s="253" t="s">
        <v>38</v>
      </c>
      <c r="I50" s="42">
        <v>15801</v>
      </c>
      <c r="J50" s="42">
        <v>7015</v>
      </c>
      <c r="K50" s="43">
        <v>12371</v>
      </c>
    </row>
    <row r="51" spans="4:11">
      <c r="D51" s="325" t="s">
        <v>421</v>
      </c>
      <c r="E51" s="325"/>
      <c r="F51" s="326"/>
      <c r="G51" s="273" t="s">
        <v>412</v>
      </c>
      <c r="H51" s="253" t="s">
        <v>38</v>
      </c>
      <c r="I51" s="42">
        <v>4186</v>
      </c>
      <c r="J51" s="42">
        <v>1949</v>
      </c>
      <c r="K51" s="43">
        <v>2394</v>
      </c>
    </row>
    <row r="52" spans="4:11">
      <c r="D52" s="325" t="s">
        <v>422</v>
      </c>
      <c r="E52" s="325"/>
      <c r="F52" s="326"/>
      <c r="G52" s="273" t="s">
        <v>412</v>
      </c>
      <c r="H52" s="253" t="s">
        <v>38</v>
      </c>
      <c r="I52" s="42">
        <v>16360</v>
      </c>
      <c r="J52" s="42">
        <v>7531</v>
      </c>
      <c r="K52" s="43">
        <v>6415</v>
      </c>
    </row>
    <row r="53" spans="4:11">
      <c r="D53" s="325" t="s">
        <v>423</v>
      </c>
      <c r="E53" s="325"/>
      <c r="F53" s="326"/>
      <c r="G53" s="273" t="s">
        <v>412</v>
      </c>
      <c r="H53" s="253" t="s">
        <v>38</v>
      </c>
      <c r="I53" s="42">
        <v>41</v>
      </c>
      <c r="J53" s="42">
        <v>0</v>
      </c>
      <c r="K53" s="43">
        <v>0</v>
      </c>
    </row>
    <row r="54" spans="4:11">
      <c r="D54" s="325" t="s">
        <v>424</v>
      </c>
      <c r="E54" s="325"/>
      <c r="F54" s="326"/>
      <c r="G54" s="273" t="s">
        <v>412</v>
      </c>
      <c r="H54" s="253" t="s">
        <v>38</v>
      </c>
      <c r="I54" s="42">
        <v>100</v>
      </c>
      <c r="J54" s="42">
        <v>0</v>
      </c>
      <c r="K54" s="43">
        <v>0</v>
      </c>
    </row>
    <row r="55" spans="4:11">
      <c r="D55" s="325" t="s">
        <v>425</v>
      </c>
      <c r="E55" s="325"/>
      <c r="F55" s="326"/>
      <c r="G55" s="273" t="s">
        <v>412</v>
      </c>
      <c r="H55" s="253" t="s">
        <v>38</v>
      </c>
      <c r="I55" s="42">
        <v>5003</v>
      </c>
      <c r="J55" s="42">
        <v>224</v>
      </c>
      <c r="K55" s="43">
        <v>454</v>
      </c>
    </row>
    <row r="56" spans="4:11">
      <c r="D56" s="325" t="s">
        <v>426</v>
      </c>
      <c r="E56" s="325"/>
      <c r="F56" s="326"/>
      <c r="G56" s="273" t="s">
        <v>412</v>
      </c>
      <c r="H56" s="253" t="s">
        <v>38</v>
      </c>
      <c r="I56" s="42">
        <v>150</v>
      </c>
      <c r="J56" s="42">
        <v>59</v>
      </c>
      <c r="K56" s="43">
        <v>182</v>
      </c>
    </row>
  </sheetData>
  <mergeCells count="49">
    <mergeCell ref="A4:A7"/>
    <mergeCell ref="B4:B7"/>
    <mergeCell ref="D4:F4"/>
    <mergeCell ref="A14:A19"/>
    <mergeCell ref="D16:F16"/>
    <mergeCell ref="D14:K14"/>
    <mergeCell ref="D15:F15"/>
    <mergeCell ref="B14:B16"/>
    <mergeCell ref="D5:F5"/>
    <mergeCell ref="D6:F6"/>
    <mergeCell ref="D7:F7"/>
    <mergeCell ref="D8:F8"/>
    <mergeCell ref="D2:K2"/>
    <mergeCell ref="D3:F3"/>
    <mergeCell ref="D17:F17"/>
    <mergeCell ref="B17:B19"/>
    <mergeCell ref="D21:F21"/>
    <mergeCell ref="D55:F55"/>
    <mergeCell ref="D56:F56"/>
    <mergeCell ref="D51:F51"/>
    <mergeCell ref="D52:F52"/>
    <mergeCell ref="D53:F53"/>
    <mergeCell ref="D54:F54"/>
    <mergeCell ref="D24:K24"/>
    <mergeCell ref="A39:A41"/>
    <mergeCell ref="B39:B41"/>
    <mergeCell ref="A46:A47"/>
    <mergeCell ref="B46:B47"/>
    <mergeCell ref="A25:A34"/>
    <mergeCell ref="B25:B34"/>
    <mergeCell ref="D31:D32"/>
    <mergeCell ref="D33:D34"/>
    <mergeCell ref="E33:F33"/>
    <mergeCell ref="E34:F34"/>
    <mergeCell ref="D25:F25"/>
    <mergeCell ref="E31:F31"/>
    <mergeCell ref="E32:F32"/>
    <mergeCell ref="D26:F26"/>
    <mergeCell ref="D30:F30"/>
    <mergeCell ref="D27:F27"/>
    <mergeCell ref="D28:F28"/>
    <mergeCell ref="D29:F29"/>
    <mergeCell ref="D50:F50"/>
    <mergeCell ref="D46:K46"/>
    <mergeCell ref="D47:F47"/>
    <mergeCell ref="D49:F49"/>
    <mergeCell ref="D39:K39"/>
    <mergeCell ref="D40:F40"/>
    <mergeCell ref="D48:F48"/>
  </mergeCells>
  <phoneticPr fontId="2" type="noConversion"/>
  <pageMargins left="0.7" right="0.7" top="0.75" bottom="0.75" header="0.3" footer="0.3"/>
  <pageSetup paperSize="9" scale="31"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3F4F"/>
    <pageSetUpPr fitToPage="1"/>
  </sheetPr>
  <dimension ref="A2:N228"/>
  <sheetViews>
    <sheetView showGridLines="0" topLeftCell="A7" zoomScale="70" zoomScaleNormal="70" zoomScaleSheetLayoutView="70" workbookViewId="0">
      <selection activeCell="B36" sqref="B36"/>
    </sheetView>
  </sheetViews>
  <sheetFormatPr defaultRowHeight="18.600000000000001"/>
  <cols>
    <col min="1" max="1" width="2.69921875" style="54" customWidth="1"/>
    <col min="2" max="2" width="18.09765625" style="238" customWidth="1"/>
    <col min="3" max="3" width="18.09765625" style="231" customWidth="1"/>
    <col min="4" max="4" width="18.09765625" style="44" customWidth="1"/>
    <col min="5" max="5" width="14.19921875" style="45" bestFit="1" customWidth="1"/>
    <col min="6" max="8" width="14.19921875" style="45" customWidth="1"/>
    <col min="9" max="13" width="14.19921875" style="231" customWidth="1"/>
    <col min="14" max="14" width="8.796875" style="154"/>
    <col min="15" max="16384" width="8.796875" style="231"/>
  </cols>
  <sheetData>
    <row r="2" spans="1:13" ht="25.2" customHeight="1">
      <c r="A2" s="52"/>
      <c r="B2" s="294" t="s">
        <v>428</v>
      </c>
      <c r="C2" s="294"/>
      <c r="D2" s="294"/>
      <c r="E2" s="294"/>
      <c r="F2" s="294"/>
      <c r="G2" s="294"/>
      <c r="H2" s="294"/>
      <c r="I2" s="294"/>
      <c r="J2" s="294"/>
      <c r="K2" s="294"/>
      <c r="L2" s="294"/>
      <c r="M2" s="294"/>
    </row>
    <row r="3" spans="1:13">
      <c r="A3" s="52"/>
      <c r="B3" s="377" t="s">
        <v>71</v>
      </c>
      <c r="C3" s="378"/>
      <c r="D3" s="378"/>
      <c r="E3" s="377" t="s">
        <v>70</v>
      </c>
      <c r="F3" s="299">
        <v>2018</v>
      </c>
      <c r="G3" s="299"/>
      <c r="H3" s="299">
        <v>2019</v>
      </c>
      <c r="I3" s="299"/>
      <c r="J3" s="299">
        <v>2020</v>
      </c>
      <c r="K3" s="299"/>
      <c r="L3" s="299">
        <v>2021</v>
      </c>
      <c r="M3" s="299"/>
    </row>
    <row r="4" spans="1:13">
      <c r="A4" s="52"/>
      <c r="B4" s="439"/>
      <c r="C4" s="439"/>
      <c r="D4" s="439"/>
      <c r="E4" s="439"/>
      <c r="F4" s="275" t="s">
        <v>429</v>
      </c>
      <c r="G4" s="275" t="s">
        <v>430</v>
      </c>
      <c r="H4" s="275" t="s">
        <v>429</v>
      </c>
      <c r="I4" s="275" t="s">
        <v>430</v>
      </c>
      <c r="J4" s="275" t="s">
        <v>429</v>
      </c>
      <c r="K4" s="275" t="s">
        <v>430</v>
      </c>
      <c r="L4" s="275" t="s">
        <v>429</v>
      </c>
      <c r="M4" s="275" t="s">
        <v>430</v>
      </c>
    </row>
    <row r="5" spans="1:13">
      <c r="A5" s="52"/>
      <c r="B5" s="283"/>
      <c r="C5" s="282"/>
      <c r="D5" s="282"/>
      <c r="E5" s="282"/>
      <c r="F5" s="281"/>
      <c r="G5" s="281"/>
      <c r="H5" s="281"/>
      <c r="I5" s="281"/>
      <c r="J5" s="281"/>
      <c r="K5" s="281"/>
      <c r="L5" s="281"/>
      <c r="M5" s="281"/>
    </row>
    <row r="6" spans="1:13" ht="17.399999999999999" customHeight="1">
      <c r="A6" s="52"/>
      <c r="B6" s="442" t="s">
        <v>431</v>
      </c>
      <c r="C6" s="442"/>
      <c r="D6" s="443"/>
      <c r="E6" s="273" t="s">
        <v>412</v>
      </c>
      <c r="F6" s="440">
        <f>SUM(F7:G7)</f>
        <v>25528</v>
      </c>
      <c r="G6" s="441"/>
      <c r="H6" s="440">
        <f t="shared" ref="H6" si="0">SUM(H7:I7)</f>
        <v>26628</v>
      </c>
      <c r="I6" s="441"/>
      <c r="J6" s="440">
        <f t="shared" ref="J6" si="1">SUM(J7:K7)</f>
        <v>26520</v>
      </c>
      <c r="K6" s="441"/>
      <c r="L6" s="440">
        <f t="shared" ref="L6" si="2">SUM(L7:M7)</f>
        <v>25964</v>
      </c>
      <c r="M6" s="441"/>
    </row>
    <row r="7" spans="1:13" ht="17.399999999999999" customHeight="1">
      <c r="A7" s="52"/>
      <c r="B7" s="444"/>
      <c r="C7" s="444"/>
      <c r="D7" s="445"/>
      <c r="E7" s="273" t="s">
        <v>412</v>
      </c>
      <c r="F7" s="144">
        <v>10984</v>
      </c>
      <c r="G7" s="144">
        <v>14544</v>
      </c>
      <c r="H7" s="103">
        <v>11764</v>
      </c>
      <c r="I7" s="103">
        <v>14864</v>
      </c>
      <c r="J7" s="103">
        <v>11669</v>
      </c>
      <c r="K7" s="103">
        <v>14851</v>
      </c>
      <c r="L7" s="104">
        <v>11522</v>
      </c>
      <c r="M7" s="104">
        <v>14442</v>
      </c>
    </row>
    <row r="8" spans="1:13" ht="17.399999999999999" customHeight="1">
      <c r="A8" s="52"/>
      <c r="B8" s="401" t="s">
        <v>432</v>
      </c>
      <c r="C8" s="401"/>
      <c r="D8" s="446"/>
      <c r="E8" s="273" t="s">
        <v>412</v>
      </c>
      <c r="F8" s="440">
        <f>SUM(F9:G9)</f>
        <v>21432</v>
      </c>
      <c r="G8" s="441"/>
      <c r="H8" s="440">
        <f t="shared" ref="H8" si="3">SUM(H9:I9)</f>
        <v>22396</v>
      </c>
      <c r="I8" s="441"/>
      <c r="J8" s="440">
        <f t="shared" ref="J8" si="4">SUM(J9:K9)</f>
        <v>22219</v>
      </c>
      <c r="K8" s="441"/>
      <c r="L8" s="440">
        <f t="shared" ref="L8" si="5">SUM(L9:M9)</f>
        <v>21941</v>
      </c>
      <c r="M8" s="441"/>
    </row>
    <row r="9" spans="1:13" ht="17.399999999999999" customHeight="1">
      <c r="A9" s="52"/>
      <c r="B9" s="403"/>
      <c r="C9" s="403"/>
      <c r="D9" s="447"/>
      <c r="E9" s="273" t="s">
        <v>412</v>
      </c>
      <c r="F9" s="144">
        <v>9164</v>
      </c>
      <c r="G9" s="144">
        <v>12268</v>
      </c>
      <c r="H9" s="103">
        <v>9899</v>
      </c>
      <c r="I9" s="103">
        <v>12497</v>
      </c>
      <c r="J9" s="103">
        <v>9873</v>
      </c>
      <c r="K9" s="103">
        <v>12346</v>
      </c>
      <c r="L9" s="104">
        <v>9820</v>
      </c>
      <c r="M9" s="104">
        <v>12121</v>
      </c>
    </row>
    <row r="10" spans="1:13">
      <c r="A10" s="52"/>
      <c r="B10" s="401" t="s">
        <v>442</v>
      </c>
      <c r="C10" s="105" t="s">
        <v>433</v>
      </c>
      <c r="D10" s="106"/>
      <c r="E10" s="273" t="s">
        <v>412</v>
      </c>
      <c r="F10" s="144">
        <v>8</v>
      </c>
      <c r="G10" s="144">
        <v>174</v>
      </c>
      <c r="H10" s="103">
        <v>14</v>
      </c>
      <c r="I10" s="103">
        <v>206</v>
      </c>
      <c r="J10" s="103">
        <v>16</v>
      </c>
      <c r="K10" s="103">
        <v>198</v>
      </c>
      <c r="L10" s="104">
        <v>15</v>
      </c>
      <c r="M10" s="104">
        <v>200</v>
      </c>
    </row>
    <row r="11" spans="1:13">
      <c r="A11" s="52"/>
      <c r="B11" s="402"/>
      <c r="C11" s="105" t="s">
        <v>434</v>
      </c>
      <c r="D11" s="106"/>
      <c r="E11" s="273" t="s">
        <v>412</v>
      </c>
      <c r="F11" s="144">
        <v>99</v>
      </c>
      <c r="G11" s="144">
        <v>1351</v>
      </c>
      <c r="H11" s="103">
        <v>119</v>
      </c>
      <c r="I11" s="103">
        <v>1410</v>
      </c>
      <c r="J11" s="103">
        <v>140</v>
      </c>
      <c r="K11" s="103">
        <v>1410</v>
      </c>
      <c r="L11" s="104">
        <v>152</v>
      </c>
      <c r="M11" s="104">
        <v>1402</v>
      </c>
    </row>
    <row r="12" spans="1:13" ht="14.4" customHeight="1">
      <c r="A12" s="52"/>
      <c r="B12" s="402"/>
      <c r="C12" s="107" t="s">
        <v>435</v>
      </c>
      <c r="D12" s="108"/>
      <c r="E12" s="273" t="s">
        <v>412</v>
      </c>
      <c r="F12" s="144">
        <v>8560</v>
      </c>
      <c r="G12" s="144">
        <v>9639</v>
      </c>
      <c r="H12" s="103">
        <v>9159</v>
      </c>
      <c r="I12" s="103">
        <v>9715</v>
      </c>
      <c r="J12" s="103">
        <v>9195</v>
      </c>
      <c r="K12" s="103">
        <v>9426</v>
      </c>
      <c r="L12" s="104">
        <v>9086</v>
      </c>
      <c r="M12" s="104">
        <v>9211</v>
      </c>
    </row>
    <row r="13" spans="1:13">
      <c r="A13" s="52"/>
      <c r="B13" s="403"/>
      <c r="C13" s="109" t="s">
        <v>436</v>
      </c>
      <c r="D13" s="110"/>
      <c r="E13" s="273" t="s">
        <v>412</v>
      </c>
      <c r="F13" s="144">
        <v>497</v>
      </c>
      <c r="G13" s="144">
        <v>1104</v>
      </c>
      <c r="H13" s="103">
        <v>607</v>
      </c>
      <c r="I13" s="103">
        <v>1166</v>
      </c>
      <c r="J13" s="103">
        <v>522</v>
      </c>
      <c r="K13" s="103">
        <v>1312</v>
      </c>
      <c r="L13" s="104">
        <v>567</v>
      </c>
      <c r="M13" s="104">
        <v>1308</v>
      </c>
    </row>
    <row r="14" spans="1:13">
      <c r="A14" s="52"/>
      <c r="B14" s="401" t="s">
        <v>441</v>
      </c>
      <c r="C14" s="109" t="s">
        <v>437</v>
      </c>
      <c r="D14" s="110"/>
      <c r="E14" s="273" t="s">
        <v>412</v>
      </c>
      <c r="F14" s="144">
        <v>1008</v>
      </c>
      <c r="G14" s="144">
        <v>434</v>
      </c>
      <c r="H14" s="233">
        <v>1329</v>
      </c>
      <c r="I14" s="233">
        <v>584</v>
      </c>
      <c r="J14" s="233">
        <v>1433</v>
      </c>
      <c r="K14" s="233">
        <v>621</v>
      </c>
      <c r="L14" s="233">
        <v>1547</v>
      </c>
      <c r="M14" s="104">
        <v>771</v>
      </c>
    </row>
    <row r="15" spans="1:13">
      <c r="A15" s="52"/>
      <c r="B15" s="402"/>
      <c r="C15" s="109" t="s">
        <v>438</v>
      </c>
      <c r="D15" s="110"/>
      <c r="E15" s="273" t="s">
        <v>412</v>
      </c>
      <c r="F15" s="144">
        <v>7444</v>
      </c>
      <c r="G15" s="144">
        <v>7640</v>
      </c>
      <c r="H15" s="233">
        <v>7818</v>
      </c>
      <c r="I15" s="233">
        <v>7790</v>
      </c>
      <c r="J15" s="233">
        <v>7685</v>
      </c>
      <c r="K15" s="233">
        <v>7668</v>
      </c>
      <c r="L15" s="233">
        <v>7567</v>
      </c>
      <c r="M15" s="104">
        <v>7618</v>
      </c>
    </row>
    <row r="16" spans="1:13">
      <c r="A16" s="52"/>
      <c r="B16" s="403"/>
      <c r="C16" s="111" t="s">
        <v>439</v>
      </c>
      <c r="D16" s="112"/>
      <c r="E16" s="273" t="s">
        <v>412</v>
      </c>
      <c r="F16" s="144">
        <v>703</v>
      </c>
      <c r="G16" s="144">
        <v>4203</v>
      </c>
      <c r="H16" s="233">
        <v>752</v>
      </c>
      <c r="I16" s="233">
        <v>4123</v>
      </c>
      <c r="J16" s="233">
        <v>755</v>
      </c>
      <c r="K16" s="233">
        <v>4057</v>
      </c>
      <c r="L16" s="233">
        <v>706</v>
      </c>
      <c r="M16" s="104">
        <v>3732</v>
      </c>
    </row>
    <row r="17" spans="1:13" ht="17.399999999999999" customHeight="1">
      <c r="A17" s="52"/>
      <c r="B17" s="242" t="s">
        <v>440</v>
      </c>
      <c r="C17" s="105"/>
      <c r="D17" s="106"/>
      <c r="E17" s="273" t="s">
        <v>412</v>
      </c>
      <c r="F17" s="108">
        <v>1820</v>
      </c>
      <c r="G17" s="108">
        <v>2276</v>
      </c>
      <c r="H17" s="108">
        <v>1865</v>
      </c>
      <c r="I17" s="108">
        <v>2367</v>
      </c>
      <c r="J17" s="108">
        <v>1796</v>
      </c>
      <c r="K17" s="108">
        <v>2505</v>
      </c>
      <c r="L17" s="108">
        <v>1702</v>
      </c>
      <c r="M17" s="108">
        <v>2321</v>
      </c>
    </row>
    <row r="18" spans="1:13">
      <c r="A18" s="52"/>
      <c r="B18" s="231"/>
      <c r="D18" s="231"/>
      <c r="E18" s="231"/>
      <c r="F18" s="231"/>
      <c r="G18" s="231"/>
      <c r="H18" s="231"/>
    </row>
    <row r="19" spans="1:13">
      <c r="B19" s="83"/>
      <c r="C19" s="83"/>
      <c r="D19" s="83"/>
      <c r="E19" s="37"/>
      <c r="F19" s="37"/>
      <c r="G19" s="37"/>
      <c r="H19" s="113"/>
      <c r="I19" s="113"/>
      <c r="J19" s="113"/>
      <c r="K19" s="113"/>
      <c r="L19" s="114"/>
      <c r="M19" s="114"/>
    </row>
    <row r="20" spans="1:13" ht="25.2" customHeight="1">
      <c r="A20" s="52"/>
      <c r="B20" s="294" t="s">
        <v>443</v>
      </c>
      <c r="C20" s="294"/>
      <c r="D20" s="294"/>
      <c r="E20" s="294"/>
      <c r="F20" s="294"/>
      <c r="G20" s="294"/>
      <c r="H20" s="294"/>
      <c r="I20" s="294"/>
      <c r="J20" s="294"/>
      <c r="K20" s="294"/>
      <c r="L20" s="294"/>
      <c r="M20" s="294"/>
    </row>
    <row r="21" spans="1:13">
      <c r="A21" s="52"/>
      <c r="B21" s="377" t="s">
        <v>71</v>
      </c>
      <c r="C21" s="378"/>
      <c r="D21" s="378"/>
      <c r="E21" s="377" t="s">
        <v>70</v>
      </c>
      <c r="F21" s="299">
        <v>2018</v>
      </c>
      <c r="G21" s="299"/>
      <c r="H21" s="299">
        <v>2019</v>
      </c>
      <c r="I21" s="299"/>
      <c r="J21" s="299">
        <v>2020</v>
      </c>
      <c r="K21" s="299"/>
      <c r="L21" s="299">
        <v>2021</v>
      </c>
      <c r="M21" s="299"/>
    </row>
    <row r="22" spans="1:13" ht="17.399999999999999" customHeight="1">
      <c r="A22" s="52"/>
      <c r="B22" s="439"/>
      <c r="C22" s="439"/>
      <c r="D22" s="439"/>
      <c r="E22" s="439"/>
      <c r="F22" s="275" t="s">
        <v>429</v>
      </c>
      <c r="G22" s="275" t="s">
        <v>430</v>
      </c>
      <c r="H22" s="275" t="s">
        <v>429</v>
      </c>
      <c r="I22" s="275" t="s">
        <v>430</v>
      </c>
      <c r="J22" s="275" t="s">
        <v>429</v>
      </c>
      <c r="K22" s="275" t="s">
        <v>430</v>
      </c>
      <c r="L22" s="275" t="s">
        <v>429</v>
      </c>
      <c r="M22" s="275" t="s">
        <v>430</v>
      </c>
    </row>
    <row r="23" spans="1:13">
      <c r="B23" s="436" t="s">
        <v>445</v>
      </c>
      <c r="C23" s="400" t="s">
        <v>446</v>
      </c>
      <c r="D23" s="399"/>
      <c r="E23" s="273" t="s">
        <v>412</v>
      </c>
      <c r="F23" s="144">
        <v>402</v>
      </c>
      <c r="G23" s="144">
        <v>337</v>
      </c>
      <c r="H23" s="233">
        <v>330</v>
      </c>
      <c r="I23" s="233">
        <v>263</v>
      </c>
      <c r="J23" s="233">
        <v>204</v>
      </c>
      <c r="K23" s="233">
        <v>173</v>
      </c>
      <c r="L23" s="233">
        <v>252</v>
      </c>
      <c r="M23" s="232">
        <v>261</v>
      </c>
    </row>
    <row r="24" spans="1:13">
      <c r="B24" s="437"/>
      <c r="C24" s="400" t="s">
        <v>447</v>
      </c>
      <c r="D24" s="399"/>
      <c r="E24" s="273" t="s">
        <v>412</v>
      </c>
      <c r="F24" s="144">
        <v>100</v>
      </c>
      <c r="G24" s="144">
        <v>99</v>
      </c>
      <c r="H24" s="233">
        <v>61</v>
      </c>
      <c r="I24" s="233">
        <v>140</v>
      </c>
      <c r="J24" s="233">
        <v>75</v>
      </c>
      <c r="K24" s="233">
        <v>116</v>
      </c>
      <c r="L24" s="233">
        <v>108</v>
      </c>
      <c r="M24" s="232">
        <v>212</v>
      </c>
    </row>
    <row r="25" spans="1:13">
      <c r="B25" s="438"/>
      <c r="C25" s="410" t="s">
        <v>448</v>
      </c>
      <c r="D25" s="399"/>
      <c r="E25" s="273" t="s">
        <v>412</v>
      </c>
      <c r="F25" s="144">
        <v>3</v>
      </c>
      <c r="G25" s="144">
        <v>14</v>
      </c>
      <c r="H25" s="233">
        <v>15</v>
      </c>
      <c r="I25" s="233">
        <v>11</v>
      </c>
      <c r="J25" s="233">
        <v>0</v>
      </c>
      <c r="K25" s="233">
        <v>14</v>
      </c>
      <c r="L25" s="233">
        <v>2</v>
      </c>
      <c r="M25" s="232">
        <v>10</v>
      </c>
    </row>
    <row r="26" spans="1:13">
      <c r="B26" s="236" t="s">
        <v>449</v>
      </c>
      <c r="C26" s="236"/>
      <c r="D26" s="236"/>
      <c r="E26" s="37"/>
      <c r="F26" s="37"/>
      <c r="G26" s="37"/>
      <c r="H26" s="115"/>
      <c r="I26" s="115"/>
      <c r="J26" s="115"/>
      <c r="K26" s="115"/>
      <c r="L26" s="115"/>
      <c r="M26" s="115"/>
    </row>
    <row r="29" spans="1:13" ht="25.2" customHeight="1">
      <c r="A29" s="52"/>
      <c r="B29" s="294" t="s">
        <v>450</v>
      </c>
      <c r="C29" s="294"/>
      <c r="D29" s="294"/>
      <c r="E29" s="294"/>
      <c r="F29" s="294"/>
      <c r="G29" s="294"/>
      <c r="H29" s="294"/>
      <c r="I29" s="294"/>
      <c r="J29" s="294"/>
      <c r="K29" s="294"/>
      <c r="L29" s="294"/>
      <c r="M29" s="294"/>
    </row>
    <row r="30" spans="1:13">
      <c r="A30" s="52"/>
      <c r="B30" s="377" t="s">
        <v>71</v>
      </c>
      <c r="C30" s="378"/>
      <c r="D30" s="378"/>
      <c r="E30" s="272" t="s">
        <v>70</v>
      </c>
      <c r="F30" s="299">
        <v>2018</v>
      </c>
      <c r="G30" s="299"/>
      <c r="H30" s="299">
        <v>2019</v>
      </c>
      <c r="I30" s="299"/>
      <c r="J30" s="299">
        <v>2020</v>
      </c>
      <c r="K30" s="299"/>
      <c r="L30" s="299">
        <v>2021</v>
      </c>
      <c r="M30" s="299"/>
    </row>
    <row r="31" spans="1:13" ht="17.399999999999999" customHeight="1">
      <c r="B31" s="105" t="s">
        <v>451</v>
      </c>
      <c r="C31" s="105"/>
      <c r="D31" s="105"/>
      <c r="E31" s="25" t="s">
        <v>2</v>
      </c>
      <c r="F31" s="448">
        <v>87.92</v>
      </c>
      <c r="G31" s="449"/>
      <c r="H31" s="432">
        <v>92.49</v>
      </c>
      <c r="I31" s="433"/>
      <c r="J31" s="432">
        <v>96.39</v>
      </c>
      <c r="K31" s="433"/>
      <c r="L31" s="434">
        <v>98.97</v>
      </c>
      <c r="M31" s="435"/>
    </row>
    <row r="32" spans="1:13">
      <c r="B32" s="231"/>
      <c r="D32" s="231"/>
      <c r="E32" s="231"/>
      <c r="F32" s="231"/>
      <c r="G32" s="231"/>
      <c r="H32" s="231"/>
      <c r="M32" s="116"/>
    </row>
    <row r="33" spans="1:13">
      <c r="B33" s="231"/>
      <c r="D33" s="231"/>
      <c r="E33" s="231"/>
      <c r="F33" s="231"/>
      <c r="G33" s="231"/>
      <c r="H33" s="231"/>
      <c r="M33" s="116"/>
    </row>
    <row r="34" spans="1:13" ht="25.2" customHeight="1">
      <c r="A34" s="52"/>
      <c r="B34" s="294" t="s">
        <v>452</v>
      </c>
      <c r="C34" s="294"/>
      <c r="D34" s="294"/>
      <c r="E34" s="294"/>
      <c r="F34" s="294"/>
      <c r="G34" s="294"/>
      <c r="H34" s="294"/>
      <c r="I34" s="294"/>
      <c r="J34" s="294"/>
      <c r="K34" s="294"/>
      <c r="L34" s="294"/>
      <c r="M34" s="294"/>
    </row>
    <row r="35" spans="1:13">
      <c r="A35" s="52"/>
      <c r="B35" s="377" t="s">
        <v>71</v>
      </c>
      <c r="C35" s="378"/>
      <c r="D35" s="378"/>
      <c r="E35" s="272" t="s">
        <v>70</v>
      </c>
      <c r="F35" s="299">
        <v>2018</v>
      </c>
      <c r="G35" s="299"/>
      <c r="H35" s="299">
        <v>2019</v>
      </c>
      <c r="I35" s="299"/>
      <c r="J35" s="299">
        <v>2020</v>
      </c>
      <c r="K35" s="299"/>
      <c r="L35" s="299">
        <v>2021</v>
      </c>
      <c r="M35" s="299"/>
    </row>
    <row r="36" spans="1:13" ht="17.399999999999999" customHeight="1">
      <c r="B36" s="235" t="s">
        <v>454</v>
      </c>
      <c r="C36" s="235"/>
      <c r="D36" s="235"/>
      <c r="E36" s="25" t="s">
        <v>2</v>
      </c>
      <c r="F36" s="450">
        <v>6</v>
      </c>
      <c r="G36" s="451"/>
      <c r="H36" s="407">
        <v>2.7588938023892813</v>
      </c>
      <c r="I36" s="408"/>
      <c r="J36" s="407">
        <v>2.581406014544978</v>
      </c>
      <c r="K36" s="408"/>
      <c r="L36" s="407">
        <v>4.8947757681705104</v>
      </c>
      <c r="M36" s="409"/>
    </row>
    <row r="37" spans="1:13" ht="17.399999999999999" customHeight="1">
      <c r="B37" s="235" t="s">
        <v>455</v>
      </c>
      <c r="C37" s="235"/>
      <c r="D37" s="235"/>
      <c r="E37" s="25" t="s">
        <v>2</v>
      </c>
      <c r="F37" s="452">
        <v>1.5</v>
      </c>
      <c r="G37" s="453"/>
      <c r="H37" s="407">
        <v>1.1946406177810045</v>
      </c>
      <c r="I37" s="408"/>
      <c r="J37" s="407">
        <v>0.91069907619734003</v>
      </c>
      <c r="K37" s="408"/>
      <c r="L37" s="407">
        <v>2.4944530357022794</v>
      </c>
      <c r="M37" s="409"/>
    </row>
    <row r="38" spans="1:13">
      <c r="E38" s="37"/>
      <c r="F38" s="37"/>
      <c r="G38" s="37"/>
      <c r="H38" s="117"/>
      <c r="I38" s="117"/>
      <c r="J38" s="117"/>
      <c r="K38" s="117"/>
      <c r="L38" s="117"/>
      <c r="M38" s="117"/>
    </row>
    <row r="39" spans="1:13">
      <c r="B39" s="221" t="s">
        <v>456</v>
      </c>
      <c r="C39" s="118"/>
      <c r="D39" s="119"/>
      <c r="E39" s="120"/>
      <c r="F39" s="120"/>
      <c r="G39" s="120"/>
      <c r="H39" s="121"/>
      <c r="I39" s="121"/>
      <c r="J39" s="121"/>
      <c r="K39" s="121"/>
      <c r="L39" s="121"/>
      <c r="M39" s="121"/>
    </row>
    <row r="40" spans="1:13" ht="17.399999999999999" customHeight="1">
      <c r="B40" s="404" t="s">
        <v>457</v>
      </c>
      <c r="C40" s="235" t="s">
        <v>429</v>
      </c>
      <c r="D40" s="235"/>
      <c r="E40" s="25" t="s">
        <v>2</v>
      </c>
      <c r="F40" s="407">
        <v>3</v>
      </c>
      <c r="G40" s="408"/>
      <c r="H40" s="407">
        <v>0.94383209029106996</v>
      </c>
      <c r="I40" s="408"/>
      <c r="J40" s="407">
        <v>0.68793815108432155</v>
      </c>
      <c r="K40" s="408"/>
      <c r="L40" s="407">
        <v>2.1986149398238419</v>
      </c>
      <c r="M40" s="409"/>
    </row>
    <row r="41" spans="1:13" ht="17.399999999999999" customHeight="1">
      <c r="B41" s="406"/>
      <c r="C41" s="235" t="s">
        <v>430</v>
      </c>
      <c r="D41" s="235"/>
      <c r="E41" s="25" t="s">
        <v>2</v>
      </c>
      <c r="F41" s="407">
        <v>3</v>
      </c>
      <c r="G41" s="408"/>
      <c r="H41" s="407">
        <v>1.8150617120982113</v>
      </c>
      <c r="I41" s="408"/>
      <c r="J41" s="407">
        <v>1.8934678634606565</v>
      </c>
      <c r="K41" s="408"/>
      <c r="L41" s="407">
        <v>2.6961608283466685</v>
      </c>
      <c r="M41" s="409"/>
    </row>
    <row r="42" spans="1:13">
      <c r="B42" s="404" t="s">
        <v>445</v>
      </c>
      <c r="C42" s="400" t="s">
        <v>446</v>
      </c>
      <c r="D42" s="399"/>
      <c r="E42" s="25" t="s">
        <v>2</v>
      </c>
      <c r="F42" s="407">
        <v>0.6</v>
      </c>
      <c r="G42" s="408"/>
      <c r="H42" s="407">
        <v>0.45541548412646027</v>
      </c>
      <c r="I42" s="408"/>
      <c r="J42" s="407">
        <v>0.34724497149970518</v>
      </c>
      <c r="K42" s="408"/>
      <c r="L42" s="407">
        <v>0.63874134337389898</v>
      </c>
      <c r="M42" s="409"/>
    </row>
    <row r="43" spans="1:13">
      <c r="B43" s="405"/>
      <c r="C43" s="400" t="s">
        <v>447</v>
      </c>
      <c r="D43" s="399"/>
      <c r="E43" s="25" t="s">
        <v>2</v>
      </c>
      <c r="F43" s="407">
        <v>3.2</v>
      </c>
      <c r="G43" s="408"/>
      <c r="H43" s="407">
        <v>0.83822849976899227</v>
      </c>
      <c r="I43" s="408"/>
      <c r="J43" s="407">
        <v>0.58310948044290112</v>
      </c>
      <c r="K43" s="408"/>
      <c r="L43" s="407">
        <v>1.9498419955624284</v>
      </c>
      <c r="M43" s="409"/>
    </row>
    <row r="44" spans="1:13">
      <c r="B44" s="406"/>
      <c r="C44" s="410" t="s">
        <v>448</v>
      </c>
      <c r="D44" s="399"/>
      <c r="E44" s="25" t="s">
        <v>2</v>
      </c>
      <c r="F44" s="407">
        <v>2.2000000000000002</v>
      </c>
      <c r="G44" s="408"/>
      <c r="H44" s="407">
        <v>1.465249818493829</v>
      </c>
      <c r="I44" s="408"/>
      <c r="J44" s="407">
        <v>1.6510515626023718</v>
      </c>
      <c r="K44" s="408"/>
      <c r="L44" s="407">
        <v>2.3061924292341827</v>
      </c>
      <c r="M44" s="409"/>
    </row>
    <row r="45" spans="1:13">
      <c r="B45" s="404" t="s">
        <v>458</v>
      </c>
      <c r="C45" s="276" t="s">
        <v>433</v>
      </c>
      <c r="D45" s="235"/>
      <c r="E45" s="25" t="s">
        <v>2</v>
      </c>
      <c r="F45" s="407" t="s">
        <v>37</v>
      </c>
      <c r="G45" s="408"/>
      <c r="H45" s="407" t="s">
        <v>22</v>
      </c>
      <c r="I45" s="408"/>
      <c r="J45" s="407" t="s">
        <v>22</v>
      </c>
      <c r="K45" s="408"/>
      <c r="L45" s="407" t="s">
        <v>22</v>
      </c>
      <c r="M45" s="409"/>
    </row>
    <row r="46" spans="1:13">
      <c r="B46" s="405"/>
      <c r="C46" s="276" t="s">
        <v>460</v>
      </c>
      <c r="D46" s="235"/>
      <c r="E46" s="25" t="s">
        <v>2</v>
      </c>
      <c r="F46" s="407">
        <v>4.0999999999999996</v>
      </c>
      <c r="G46" s="408"/>
      <c r="H46" s="407">
        <v>1.6434558774998349</v>
      </c>
      <c r="I46" s="408"/>
      <c r="J46" s="407">
        <v>1.7755356089890584</v>
      </c>
      <c r="K46" s="408"/>
      <c r="L46" s="407">
        <v>2.5885833389363273</v>
      </c>
      <c r="M46" s="409"/>
    </row>
    <row r="47" spans="1:13">
      <c r="B47" s="406"/>
      <c r="C47" s="276" t="s">
        <v>461</v>
      </c>
      <c r="D47" s="235"/>
      <c r="E47" s="25" t="s">
        <v>2</v>
      </c>
      <c r="F47" s="407">
        <v>1.9</v>
      </c>
      <c r="G47" s="408"/>
      <c r="H47" s="407">
        <v>1.1154379248894464</v>
      </c>
      <c r="I47" s="408"/>
      <c r="J47" s="407">
        <v>0.79931861364083079</v>
      </c>
      <c r="K47" s="408"/>
      <c r="L47" s="407">
        <v>2.3061924292341827</v>
      </c>
      <c r="M47" s="409"/>
    </row>
    <row r="48" spans="1:13">
      <c r="B48" s="221" t="s">
        <v>459</v>
      </c>
      <c r="C48" s="118"/>
      <c r="D48" s="119"/>
      <c r="E48" s="120"/>
      <c r="F48" s="121"/>
      <c r="G48" s="121"/>
      <c r="H48" s="121"/>
      <c r="I48" s="121"/>
      <c r="J48" s="121"/>
      <c r="K48" s="121"/>
      <c r="L48" s="121"/>
      <c r="M48" s="121"/>
    </row>
    <row r="49" spans="1:13">
      <c r="B49" s="404" t="s">
        <v>457</v>
      </c>
      <c r="C49" s="258" t="s">
        <v>429</v>
      </c>
      <c r="D49" s="258"/>
      <c r="E49" s="25" t="s">
        <v>2</v>
      </c>
      <c r="F49" s="407">
        <v>1</v>
      </c>
      <c r="G49" s="408"/>
      <c r="H49" s="407">
        <v>0.85802917299188164</v>
      </c>
      <c r="I49" s="408"/>
      <c r="J49" s="407">
        <v>0.55035052086745717</v>
      </c>
      <c r="K49" s="408"/>
      <c r="L49" s="407">
        <v>1.5867679688025282</v>
      </c>
      <c r="M49" s="409"/>
    </row>
    <row r="50" spans="1:13">
      <c r="B50" s="406"/>
      <c r="C50" s="258" t="s">
        <v>430</v>
      </c>
      <c r="D50" s="258"/>
      <c r="E50" s="25" t="s">
        <v>2</v>
      </c>
      <c r="F50" s="407">
        <v>0.5</v>
      </c>
      <c r="G50" s="408"/>
      <c r="H50" s="407">
        <v>0.33661144478912286</v>
      </c>
      <c r="I50" s="408"/>
      <c r="J50" s="407">
        <v>0.36034855532988275</v>
      </c>
      <c r="K50" s="408"/>
      <c r="L50" s="407">
        <v>0.90768506689975126</v>
      </c>
      <c r="M50" s="409"/>
    </row>
    <row r="51" spans="1:13">
      <c r="B51" s="404" t="s">
        <v>445</v>
      </c>
      <c r="C51" s="400" t="s">
        <v>446</v>
      </c>
      <c r="D51" s="399"/>
      <c r="E51" s="25" t="s">
        <v>2</v>
      </c>
      <c r="F51" s="407">
        <v>0.6</v>
      </c>
      <c r="G51" s="408"/>
      <c r="H51" s="407">
        <v>0.45541548412646027</v>
      </c>
      <c r="I51" s="408"/>
      <c r="J51" s="407">
        <v>0.34069317958461637</v>
      </c>
      <c r="K51" s="408"/>
      <c r="L51" s="407">
        <v>0.63874134337389898</v>
      </c>
      <c r="M51" s="409"/>
    </row>
    <row r="52" spans="1:13">
      <c r="B52" s="405"/>
      <c r="C52" s="400" t="s">
        <v>447</v>
      </c>
      <c r="D52" s="399"/>
      <c r="E52" s="25" t="s">
        <v>2</v>
      </c>
      <c r="F52" s="407">
        <v>0.9</v>
      </c>
      <c r="G52" s="408"/>
      <c r="H52" s="407">
        <v>0.73262490924691448</v>
      </c>
      <c r="I52" s="408"/>
      <c r="J52" s="407">
        <v>0.54379872895236847</v>
      </c>
      <c r="K52" s="408"/>
      <c r="L52" s="407">
        <v>1.5329792240973577</v>
      </c>
      <c r="M52" s="409"/>
    </row>
    <row r="53" spans="1:13">
      <c r="B53" s="406"/>
      <c r="C53" s="410" t="s">
        <v>448</v>
      </c>
      <c r="D53" s="399"/>
      <c r="E53" s="25" t="s">
        <v>2</v>
      </c>
      <c r="F53" s="407">
        <v>0</v>
      </c>
      <c r="G53" s="408"/>
      <c r="H53" s="407">
        <v>6.6002244076298596E-3</v>
      </c>
      <c r="I53" s="408"/>
      <c r="J53" s="407">
        <v>2.6207167660355107E-2</v>
      </c>
      <c r="K53" s="408"/>
      <c r="L53" s="407">
        <v>0.3227324682310227</v>
      </c>
      <c r="M53" s="409"/>
    </row>
    <row r="54" spans="1:13">
      <c r="B54" s="404" t="s">
        <v>458</v>
      </c>
      <c r="C54" s="276" t="s">
        <v>433</v>
      </c>
      <c r="D54" s="258"/>
      <c r="E54" s="25" t="s">
        <v>2</v>
      </c>
      <c r="F54" s="407" t="s">
        <v>37</v>
      </c>
      <c r="G54" s="408"/>
      <c r="H54" s="407" t="s">
        <v>22</v>
      </c>
      <c r="I54" s="408"/>
      <c r="J54" s="407">
        <v>6.5517919150887768E-3</v>
      </c>
      <c r="K54" s="408"/>
      <c r="L54" s="407" t="s">
        <v>22</v>
      </c>
      <c r="M54" s="409"/>
    </row>
    <row r="55" spans="1:13">
      <c r="B55" s="405"/>
      <c r="C55" s="276" t="s">
        <v>460</v>
      </c>
      <c r="D55" s="258"/>
      <c r="E55" s="25" t="s">
        <v>2</v>
      </c>
      <c r="F55" s="407">
        <v>0.1</v>
      </c>
      <c r="G55" s="408"/>
      <c r="H55" s="407">
        <v>9.2403141706818029E-2</v>
      </c>
      <c r="I55" s="408"/>
      <c r="J55" s="407">
        <v>0.11793225447159798</v>
      </c>
      <c r="K55" s="408"/>
      <c r="L55" s="407">
        <v>0.33617965440731529</v>
      </c>
      <c r="M55" s="409"/>
    </row>
    <row r="56" spans="1:13">
      <c r="B56" s="406"/>
      <c r="C56" s="276" t="s">
        <v>461</v>
      </c>
      <c r="D56" s="258"/>
      <c r="E56" s="25" t="s">
        <v>2</v>
      </c>
      <c r="F56" s="407">
        <v>1.4</v>
      </c>
      <c r="G56" s="408"/>
      <c r="H56" s="407">
        <v>1.1022374760741864</v>
      </c>
      <c r="I56" s="408"/>
      <c r="J56" s="407">
        <v>0.78621502981065328</v>
      </c>
      <c r="K56" s="408"/>
      <c r="L56" s="407">
        <v>2.1582733812949639</v>
      </c>
      <c r="M56" s="409"/>
    </row>
    <row r="57" spans="1:13">
      <c r="B57" s="238" t="s">
        <v>462</v>
      </c>
    </row>
    <row r="60" spans="1:13" ht="25.2" customHeight="1">
      <c r="A60" s="52"/>
      <c r="B60" s="294" t="s">
        <v>463</v>
      </c>
      <c r="C60" s="294"/>
      <c r="D60" s="294"/>
      <c r="E60" s="294"/>
      <c r="F60" s="294"/>
      <c r="G60" s="294"/>
      <c r="H60" s="294"/>
      <c r="I60" s="294"/>
      <c r="J60" s="294"/>
      <c r="K60" s="294"/>
      <c r="L60" s="294"/>
      <c r="M60" s="294"/>
    </row>
    <row r="61" spans="1:13">
      <c r="A61" s="52"/>
      <c r="B61" s="377" t="s">
        <v>71</v>
      </c>
      <c r="C61" s="378"/>
      <c r="D61" s="378"/>
      <c r="E61" s="377" t="s">
        <v>70</v>
      </c>
      <c r="F61" s="299">
        <v>2018</v>
      </c>
      <c r="G61" s="299"/>
      <c r="H61" s="299">
        <v>2019</v>
      </c>
      <c r="I61" s="299"/>
      <c r="J61" s="299">
        <v>2020</v>
      </c>
      <c r="K61" s="299"/>
      <c r="L61" s="299">
        <v>2021</v>
      </c>
      <c r="M61" s="299"/>
    </row>
    <row r="62" spans="1:13">
      <c r="A62" s="52"/>
      <c r="B62" s="439"/>
      <c r="C62" s="439"/>
      <c r="D62" s="439"/>
      <c r="E62" s="439"/>
      <c r="F62" s="275" t="s">
        <v>429</v>
      </c>
      <c r="G62" s="275" t="s">
        <v>430</v>
      </c>
      <c r="H62" s="275" t="s">
        <v>429</v>
      </c>
      <c r="I62" s="275" t="s">
        <v>430</v>
      </c>
      <c r="J62" s="275" t="s">
        <v>429</v>
      </c>
      <c r="K62" s="275" t="s">
        <v>430</v>
      </c>
      <c r="L62" s="275" t="s">
        <v>429</v>
      </c>
      <c r="M62" s="275" t="s">
        <v>430</v>
      </c>
    </row>
    <row r="63" spans="1:13">
      <c r="B63" s="398" t="s">
        <v>464</v>
      </c>
      <c r="C63" s="398"/>
      <c r="D63" s="399"/>
      <c r="E63" s="51"/>
      <c r="F63" s="138"/>
      <c r="G63" s="138"/>
      <c r="H63" s="138"/>
      <c r="I63" s="138"/>
      <c r="J63" s="138"/>
      <c r="K63" s="138"/>
      <c r="L63" s="138"/>
      <c r="M63" s="138"/>
    </row>
    <row r="64" spans="1:13" ht="19.8">
      <c r="B64" s="122" t="s">
        <v>465</v>
      </c>
      <c r="C64" s="122"/>
      <c r="D64" s="123"/>
      <c r="E64" s="273" t="s">
        <v>412</v>
      </c>
      <c r="F64" s="144">
        <v>10</v>
      </c>
      <c r="G64" s="144">
        <v>188</v>
      </c>
      <c r="H64" s="233">
        <v>14</v>
      </c>
      <c r="I64" s="233">
        <v>226</v>
      </c>
      <c r="J64" s="233">
        <v>16</v>
      </c>
      <c r="K64" s="233">
        <v>216</v>
      </c>
      <c r="L64" s="233">
        <v>17</v>
      </c>
      <c r="M64" s="232">
        <v>203</v>
      </c>
    </row>
    <row r="65" spans="1:13" ht="19.8">
      <c r="B65" s="122" t="s">
        <v>466</v>
      </c>
      <c r="C65" s="122"/>
      <c r="D65" s="123"/>
      <c r="E65" s="273" t="s">
        <v>412</v>
      </c>
      <c r="F65" s="144">
        <v>2427</v>
      </c>
      <c r="G65" s="144">
        <v>8207</v>
      </c>
      <c r="H65" s="233">
        <v>3006</v>
      </c>
      <c r="I65" s="233">
        <v>8669</v>
      </c>
      <c r="J65" s="233">
        <v>3247</v>
      </c>
      <c r="K65" s="233">
        <v>8594</v>
      </c>
      <c r="L65" s="233">
        <v>3578</v>
      </c>
      <c r="M65" s="232">
        <v>8380</v>
      </c>
    </row>
    <row r="66" spans="1:13">
      <c r="B66" s="122" t="s">
        <v>467</v>
      </c>
      <c r="C66" s="122"/>
      <c r="D66" s="123"/>
      <c r="E66" s="273" t="s">
        <v>412</v>
      </c>
      <c r="F66" s="144">
        <v>774</v>
      </c>
      <c r="G66" s="144">
        <v>1514</v>
      </c>
      <c r="H66" s="233">
        <v>1094</v>
      </c>
      <c r="I66" s="233">
        <v>1744</v>
      </c>
      <c r="J66" s="233">
        <v>1208</v>
      </c>
      <c r="K66" s="233">
        <v>1880</v>
      </c>
      <c r="L66" s="233">
        <v>1369</v>
      </c>
      <c r="M66" s="232">
        <v>1895</v>
      </c>
    </row>
    <row r="67" spans="1:13">
      <c r="B67" s="398" t="s">
        <v>468</v>
      </c>
      <c r="C67" s="398"/>
      <c r="D67" s="399"/>
      <c r="E67" s="273" t="s">
        <v>412</v>
      </c>
      <c r="F67" s="144">
        <v>387</v>
      </c>
      <c r="G67" s="144">
        <v>628</v>
      </c>
      <c r="H67" s="233">
        <v>410</v>
      </c>
      <c r="I67" s="233">
        <v>604</v>
      </c>
      <c r="J67" s="233">
        <v>406</v>
      </c>
      <c r="K67" s="233">
        <v>590</v>
      </c>
      <c r="L67" s="233">
        <v>411</v>
      </c>
      <c r="M67" s="232">
        <v>575</v>
      </c>
    </row>
    <row r="68" spans="1:13">
      <c r="B68" s="398" t="s">
        <v>469</v>
      </c>
      <c r="C68" s="398"/>
      <c r="D68" s="399"/>
      <c r="E68" s="273" t="s">
        <v>412</v>
      </c>
      <c r="F68" s="144">
        <v>58</v>
      </c>
      <c r="G68" s="144">
        <v>146</v>
      </c>
      <c r="H68" s="233">
        <v>66</v>
      </c>
      <c r="I68" s="233">
        <v>154</v>
      </c>
      <c r="J68" s="233">
        <v>66</v>
      </c>
      <c r="K68" s="233">
        <v>155</v>
      </c>
      <c r="L68" s="233">
        <v>68</v>
      </c>
      <c r="M68" s="232">
        <v>136</v>
      </c>
    </row>
    <row r="69" spans="1:13">
      <c r="B69" s="260" t="s">
        <v>470</v>
      </c>
    </row>
    <row r="70" spans="1:13">
      <c r="B70" s="260" t="s">
        <v>471</v>
      </c>
    </row>
    <row r="71" spans="1:13">
      <c r="B71" s="94"/>
    </row>
    <row r="72" spans="1:13">
      <c r="B72" s="94"/>
    </row>
    <row r="73" spans="1:13" ht="25.2" customHeight="1">
      <c r="A73" s="52"/>
      <c r="B73" s="294" t="s">
        <v>472</v>
      </c>
      <c r="C73" s="294"/>
      <c r="D73" s="294"/>
      <c r="E73" s="294"/>
      <c r="F73" s="294"/>
      <c r="G73" s="294"/>
      <c r="H73" s="294"/>
      <c r="I73" s="294"/>
      <c r="J73" s="294"/>
      <c r="K73" s="294"/>
      <c r="L73" s="294"/>
      <c r="M73" s="294"/>
    </row>
    <row r="74" spans="1:13">
      <c r="A74" s="52"/>
      <c r="B74" s="377" t="s">
        <v>71</v>
      </c>
      <c r="C74" s="378"/>
      <c r="D74" s="378"/>
      <c r="E74" s="377" t="s">
        <v>70</v>
      </c>
      <c r="F74" s="299">
        <v>2018</v>
      </c>
      <c r="G74" s="299"/>
      <c r="H74" s="299">
        <v>2019</v>
      </c>
      <c r="I74" s="299"/>
      <c r="J74" s="299">
        <v>2020</v>
      </c>
      <c r="K74" s="299"/>
      <c r="L74" s="299">
        <v>2021</v>
      </c>
      <c r="M74" s="299"/>
    </row>
    <row r="75" spans="1:13">
      <c r="A75" s="52"/>
      <c r="B75" s="439"/>
      <c r="C75" s="439"/>
      <c r="D75" s="439"/>
      <c r="E75" s="439"/>
      <c r="F75" s="275" t="s">
        <v>429</v>
      </c>
      <c r="G75" s="275" t="s">
        <v>430</v>
      </c>
      <c r="H75" s="275" t="s">
        <v>429</v>
      </c>
      <c r="I75" s="275" t="s">
        <v>430</v>
      </c>
      <c r="J75" s="275" t="s">
        <v>429</v>
      </c>
      <c r="K75" s="275" t="s">
        <v>430</v>
      </c>
      <c r="L75" s="275" t="s">
        <v>429</v>
      </c>
      <c r="M75" s="275" t="s">
        <v>430</v>
      </c>
    </row>
    <row r="76" spans="1:13">
      <c r="B76" s="277" t="s">
        <v>473</v>
      </c>
    </row>
    <row r="77" spans="1:13" ht="19.8">
      <c r="B77" s="235" t="s">
        <v>474</v>
      </c>
      <c r="C77" s="235"/>
      <c r="D77" s="235"/>
      <c r="E77" s="273" t="s">
        <v>412</v>
      </c>
      <c r="F77" s="234" t="s">
        <v>21</v>
      </c>
      <c r="G77" s="234" t="s">
        <v>21</v>
      </c>
      <c r="H77" s="233" t="s">
        <v>22</v>
      </c>
      <c r="I77" s="233" t="s">
        <v>22</v>
      </c>
      <c r="J77" s="233">
        <v>4630</v>
      </c>
      <c r="K77" s="233">
        <v>4564</v>
      </c>
      <c r="L77" s="233">
        <v>4497</v>
      </c>
      <c r="M77" s="232">
        <v>4235</v>
      </c>
    </row>
    <row r="78" spans="1:13" ht="19.8">
      <c r="B78" s="235" t="s">
        <v>475</v>
      </c>
      <c r="C78" s="235"/>
      <c r="D78" s="235"/>
      <c r="E78" s="273" t="s">
        <v>412</v>
      </c>
      <c r="F78" s="234" t="s">
        <v>21</v>
      </c>
      <c r="G78" s="234" t="s">
        <v>21</v>
      </c>
      <c r="H78" s="233" t="s">
        <v>22</v>
      </c>
      <c r="I78" s="233" t="s">
        <v>22</v>
      </c>
      <c r="J78" s="233">
        <v>236</v>
      </c>
      <c r="K78" s="233">
        <v>563</v>
      </c>
      <c r="L78" s="233">
        <v>496</v>
      </c>
      <c r="M78" s="232">
        <v>749</v>
      </c>
    </row>
    <row r="79" spans="1:13">
      <c r="B79" s="238" t="s">
        <v>476</v>
      </c>
    </row>
    <row r="80" spans="1:13">
      <c r="B80" s="238" t="s">
        <v>23</v>
      </c>
    </row>
    <row r="83" spans="1:14" ht="25.2" customHeight="1">
      <c r="A83" s="52"/>
      <c r="B83" s="294" t="s">
        <v>477</v>
      </c>
      <c r="C83" s="294"/>
      <c r="D83" s="294"/>
      <c r="E83" s="294"/>
      <c r="F83" s="294"/>
      <c r="G83" s="294"/>
      <c r="H83" s="294"/>
      <c r="I83" s="294"/>
      <c r="J83" s="294"/>
      <c r="K83" s="294"/>
      <c r="L83" s="294"/>
      <c r="M83" s="294"/>
    </row>
    <row r="84" spans="1:14">
      <c r="A84" s="52"/>
      <c r="B84" s="377" t="s">
        <v>71</v>
      </c>
      <c r="C84" s="378"/>
      <c r="D84" s="378"/>
      <c r="E84" s="272" t="s">
        <v>70</v>
      </c>
      <c r="F84" s="299">
        <v>2018</v>
      </c>
      <c r="G84" s="299"/>
      <c r="H84" s="299">
        <v>2019</v>
      </c>
      <c r="I84" s="299"/>
      <c r="J84" s="299">
        <v>2020</v>
      </c>
      <c r="K84" s="299"/>
      <c r="L84" s="299">
        <v>2021</v>
      </c>
      <c r="M84" s="299"/>
    </row>
    <row r="85" spans="1:14">
      <c r="B85" s="398" t="s">
        <v>479</v>
      </c>
      <c r="C85" s="398"/>
      <c r="D85" s="399"/>
      <c r="E85" s="273" t="s">
        <v>485</v>
      </c>
      <c r="F85" s="395">
        <v>12</v>
      </c>
      <c r="G85" s="396"/>
      <c r="H85" s="395">
        <v>7</v>
      </c>
      <c r="I85" s="396"/>
      <c r="J85" s="395">
        <v>6</v>
      </c>
      <c r="K85" s="396"/>
      <c r="L85" s="395">
        <v>4</v>
      </c>
      <c r="M85" s="413"/>
    </row>
    <row r="86" spans="1:14">
      <c r="B86" s="398" t="s">
        <v>480</v>
      </c>
      <c r="C86" s="398"/>
      <c r="D86" s="399"/>
      <c r="E86" s="273" t="s">
        <v>486</v>
      </c>
      <c r="F86" s="395">
        <v>242</v>
      </c>
      <c r="G86" s="396"/>
      <c r="H86" s="395">
        <v>196</v>
      </c>
      <c r="I86" s="396"/>
      <c r="J86" s="395">
        <v>459</v>
      </c>
      <c r="K86" s="396"/>
      <c r="L86" s="395">
        <v>0</v>
      </c>
      <c r="M86" s="413"/>
    </row>
    <row r="87" spans="1:14">
      <c r="B87" s="398" t="s">
        <v>481</v>
      </c>
      <c r="C87" s="398"/>
      <c r="D87" s="399"/>
      <c r="E87" s="25" t="s">
        <v>3</v>
      </c>
      <c r="F87" s="392">
        <v>4.5159785397714024E-3</v>
      </c>
      <c r="G87" s="393"/>
      <c r="H87" s="392">
        <v>3.4999999999999996E-3</v>
      </c>
      <c r="I87" s="393"/>
      <c r="J87" s="392">
        <v>8.2594808583382074E-3</v>
      </c>
      <c r="K87" s="393"/>
      <c r="L87" s="392">
        <v>0</v>
      </c>
      <c r="M87" s="394"/>
    </row>
    <row r="88" spans="1:14">
      <c r="B88" s="398" t="s">
        <v>482</v>
      </c>
      <c r="C88" s="398"/>
      <c r="D88" s="399"/>
      <c r="E88" s="273" t="s">
        <v>487</v>
      </c>
      <c r="F88" s="395">
        <v>1936</v>
      </c>
      <c r="G88" s="396"/>
      <c r="H88" s="395">
        <v>1568</v>
      </c>
      <c r="I88" s="396"/>
      <c r="J88" s="395">
        <v>3672</v>
      </c>
      <c r="K88" s="396"/>
      <c r="L88" s="395">
        <v>0</v>
      </c>
      <c r="M88" s="413"/>
    </row>
    <row r="89" spans="1:14">
      <c r="B89" s="398" t="s">
        <v>483</v>
      </c>
      <c r="C89" s="398"/>
      <c r="D89" s="399"/>
      <c r="E89" s="273" t="s">
        <v>487</v>
      </c>
      <c r="F89" s="395">
        <v>42870000</v>
      </c>
      <c r="G89" s="396"/>
      <c r="H89" s="395">
        <v>44800000</v>
      </c>
      <c r="I89" s="396"/>
      <c r="J89" s="395">
        <v>44458000</v>
      </c>
      <c r="K89" s="396"/>
      <c r="L89" s="395">
        <v>43886000</v>
      </c>
      <c r="M89" s="413"/>
    </row>
    <row r="90" spans="1:14">
      <c r="B90" s="398" t="s">
        <v>484</v>
      </c>
      <c r="C90" s="398"/>
      <c r="D90" s="399"/>
      <c r="E90" s="25" t="s">
        <v>3</v>
      </c>
      <c r="F90" s="392">
        <v>5.5983205038488457E-2</v>
      </c>
      <c r="G90" s="393"/>
      <c r="H90" s="392">
        <v>3.125E-2</v>
      </c>
      <c r="I90" s="393"/>
      <c r="J90" s="392">
        <v>2.6991767510909172E-2</v>
      </c>
      <c r="K90" s="393"/>
      <c r="L90" s="392">
        <v>1.8229047987968826E-2</v>
      </c>
      <c r="M90" s="394"/>
    </row>
    <row r="91" spans="1:14">
      <c r="B91" s="236"/>
      <c r="C91" s="236"/>
      <c r="D91" s="236"/>
      <c r="E91" s="37"/>
      <c r="F91" s="207"/>
      <c r="G91" s="207"/>
      <c r="H91" s="207"/>
      <c r="I91" s="207"/>
      <c r="J91" s="207"/>
      <c r="K91" s="207"/>
      <c r="L91" s="207"/>
      <c r="M91" s="207"/>
    </row>
    <row r="93" spans="1:14" ht="25.2" customHeight="1">
      <c r="A93" s="52"/>
      <c r="B93" s="294" t="s">
        <v>488</v>
      </c>
      <c r="C93" s="294"/>
      <c r="D93" s="294"/>
      <c r="E93" s="294"/>
      <c r="F93" s="294"/>
      <c r="G93" s="294"/>
      <c r="H93" s="294"/>
      <c r="I93" s="294"/>
      <c r="J93" s="294"/>
      <c r="K93" s="294"/>
      <c r="L93" s="294"/>
      <c r="M93" s="294"/>
    </row>
    <row r="94" spans="1:14" ht="17.399999999999999" customHeight="1">
      <c r="A94" s="52"/>
      <c r="B94" s="377" t="s">
        <v>71</v>
      </c>
      <c r="C94" s="378"/>
      <c r="D94" s="378"/>
      <c r="E94" s="272" t="s">
        <v>70</v>
      </c>
      <c r="F94" s="299">
        <v>2018</v>
      </c>
      <c r="G94" s="299"/>
      <c r="H94" s="299">
        <v>2019</v>
      </c>
      <c r="I94" s="299"/>
      <c r="J94" s="299">
        <v>2020</v>
      </c>
      <c r="K94" s="299"/>
      <c r="L94" s="299">
        <v>2021</v>
      </c>
      <c r="M94" s="299"/>
    </row>
    <row r="95" spans="1:14" ht="14.4" customHeight="1">
      <c r="B95" s="416" t="s">
        <v>495</v>
      </c>
      <c r="C95" s="243" t="s">
        <v>492</v>
      </c>
      <c r="D95" s="243"/>
      <c r="E95" s="278" t="s">
        <v>490</v>
      </c>
      <c r="F95" s="395">
        <v>16476</v>
      </c>
      <c r="G95" s="413"/>
      <c r="H95" s="395">
        <v>14273</v>
      </c>
      <c r="I95" s="413"/>
      <c r="J95" s="395">
        <v>15972</v>
      </c>
      <c r="K95" s="413"/>
      <c r="L95" s="395">
        <v>15280</v>
      </c>
      <c r="M95" s="413"/>
      <c r="N95" s="231"/>
    </row>
    <row r="96" spans="1:14" ht="14.4" customHeight="1">
      <c r="B96" s="417"/>
      <c r="C96" s="243" t="s">
        <v>491</v>
      </c>
      <c r="D96" s="243"/>
      <c r="E96" s="244" t="s">
        <v>39</v>
      </c>
      <c r="F96" s="392">
        <v>0.32324896998234254</v>
      </c>
      <c r="G96" s="394"/>
      <c r="H96" s="392">
        <v>0.26787406747055792</v>
      </c>
      <c r="I96" s="394"/>
      <c r="J96" s="392">
        <v>0.30231391662329055</v>
      </c>
      <c r="K96" s="394"/>
      <c r="L96" s="392">
        <v>0.294072363356428</v>
      </c>
      <c r="M96" s="394"/>
      <c r="N96" s="231"/>
    </row>
    <row r="97" spans="1:14" ht="14.4" customHeight="1">
      <c r="B97" s="418"/>
      <c r="C97" s="279" t="s">
        <v>493</v>
      </c>
      <c r="D97" s="243"/>
      <c r="E97" s="244" t="s">
        <v>39</v>
      </c>
      <c r="F97" s="395" t="s">
        <v>40</v>
      </c>
      <c r="G97" s="413"/>
      <c r="H97" s="395" t="s">
        <v>40</v>
      </c>
      <c r="I97" s="413"/>
      <c r="J97" s="395" t="s">
        <v>40</v>
      </c>
      <c r="K97" s="413"/>
      <c r="L97" s="395">
        <v>0.3</v>
      </c>
      <c r="M97" s="413"/>
      <c r="N97" s="231"/>
    </row>
    <row r="98" spans="1:14" ht="14.4" customHeight="1">
      <c r="B98" s="414" t="s">
        <v>489</v>
      </c>
      <c r="C98" s="243" t="s">
        <v>492</v>
      </c>
      <c r="D98" s="243"/>
      <c r="E98" s="278" t="s">
        <v>490</v>
      </c>
      <c r="F98" s="395">
        <v>303691</v>
      </c>
      <c r="G98" s="413"/>
      <c r="H98" s="395">
        <v>258269</v>
      </c>
      <c r="I98" s="413"/>
      <c r="J98" s="395">
        <v>217153</v>
      </c>
      <c r="K98" s="413"/>
      <c r="L98" s="395">
        <v>183495</v>
      </c>
      <c r="M98" s="413"/>
      <c r="N98" s="231"/>
    </row>
    <row r="99" spans="1:14" ht="14.4" customHeight="1">
      <c r="B99" s="415"/>
      <c r="C99" s="243" t="s">
        <v>491</v>
      </c>
      <c r="D99" s="243"/>
      <c r="E99" s="244" t="s">
        <v>39</v>
      </c>
      <c r="F99" s="392">
        <v>5.9582303315675889</v>
      </c>
      <c r="G99" s="394"/>
      <c r="H99" s="392">
        <v>4.8471637029043304</v>
      </c>
      <c r="I99" s="394"/>
      <c r="J99" s="392">
        <v>4.1102162494676575</v>
      </c>
      <c r="K99" s="394"/>
      <c r="L99" s="392">
        <v>3.5314665127020786</v>
      </c>
      <c r="M99" s="394"/>
      <c r="N99" s="231"/>
    </row>
    <row r="100" spans="1:14" ht="14.4" customHeight="1">
      <c r="B100" s="239" t="s">
        <v>494</v>
      </c>
      <c r="C100" s="212"/>
      <c r="D100" s="240"/>
      <c r="E100" s="241"/>
      <c r="F100" s="210"/>
      <c r="G100" s="210"/>
      <c r="H100" s="210"/>
      <c r="I100" s="210"/>
      <c r="J100" s="210"/>
      <c r="K100" s="210"/>
      <c r="L100" s="210"/>
      <c r="M100" s="210"/>
      <c r="N100" s="231"/>
    </row>
    <row r="101" spans="1:14" ht="14.4" customHeight="1">
      <c r="B101" s="212" t="s">
        <v>497</v>
      </c>
      <c r="C101" s="240"/>
      <c r="D101" s="240"/>
      <c r="E101" s="241"/>
      <c r="F101" s="208"/>
      <c r="G101" s="208"/>
      <c r="H101" s="208"/>
      <c r="I101" s="208"/>
      <c r="J101" s="208"/>
      <c r="K101" s="208"/>
      <c r="L101" s="208"/>
      <c r="M101" s="208"/>
      <c r="N101" s="231"/>
    </row>
    <row r="102" spans="1:14" ht="20.399999999999999">
      <c r="B102" s="212" t="s">
        <v>496</v>
      </c>
      <c r="C102" s="240"/>
      <c r="D102" s="240"/>
      <c r="E102" s="241"/>
      <c r="F102" s="209"/>
      <c r="G102" s="209"/>
      <c r="H102" s="209"/>
      <c r="I102" s="209"/>
      <c r="J102" s="209"/>
      <c r="K102" s="209"/>
      <c r="L102" s="210"/>
      <c r="M102" s="210"/>
      <c r="N102" s="231"/>
    </row>
    <row r="103" spans="1:14" ht="20.399999999999999">
      <c r="B103" s="212"/>
      <c r="C103" s="240"/>
      <c r="D103" s="240"/>
      <c r="E103" s="241"/>
      <c r="F103" s="209"/>
      <c r="G103" s="209"/>
      <c r="H103" s="209"/>
      <c r="I103" s="209"/>
      <c r="J103" s="209"/>
      <c r="K103" s="209"/>
      <c r="L103" s="210"/>
      <c r="M103" s="210"/>
      <c r="N103" s="231"/>
    </row>
    <row r="104" spans="1:14" ht="20.399999999999999">
      <c r="B104" s="245"/>
    </row>
    <row r="105" spans="1:14" ht="25.2" customHeight="1">
      <c r="A105" s="52"/>
      <c r="B105" s="294" t="s">
        <v>499</v>
      </c>
      <c r="C105" s="294"/>
      <c r="D105" s="294"/>
      <c r="E105" s="294"/>
      <c r="F105" s="294"/>
      <c r="G105" s="294"/>
      <c r="H105" s="294"/>
      <c r="I105" s="294"/>
      <c r="J105" s="294"/>
      <c r="K105" s="294"/>
      <c r="L105" s="294"/>
      <c r="M105" s="294"/>
    </row>
    <row r="106" spans="1:14">
      <c r="A106" s="52"/>
      <c r="B106" s="377" t="s">
        <v>71</v>
      </c>
      <c r="C106" s="378"/>
      <c r="D106" s="378"/>
      <c r="E106" s="377" t="s">
        <v>70</v>
      </c>
      <c r="F106" s="299">
        <v>2018</v>
      </c>
      <c r="G106" s="299"/>
      <c r="H106" s="299">
        <v>2019</v>
      </c>
      <c r="I106" s="299"/>
      <c r="J106" s="299">
        <v>2020</v>
      </c>
      <c r="K106" s="299"/>
      <c r="L106" s="299">
        <v>2021</v>
      </c>
      <c r="M106" s="299"/>
    </row>
    <row r="107" spans="1:14">
      <c r="A107" s="52"/>
      <c r="B107" s="439"/>
      <c r="C107" s="439"/>
      <c r="D107" s="439"/>
      <c r="E107" s="439"/>
      <c r="F107" s="275" t="s">
        <v>429</v>
      </c>
      <c r="G107" s="275" t="s">
        <v>430</v>
      </c>
      <c r="H107" s="275" t="s">
        <v>429</v>
      </c>
      <c r="I107" s="275" t="s">
        <v>430</v>
      </c>
      <c r="J107" s="275" t="s">
        <v>429</v>
      </c>
      <c r="K107" s="275" t="s">
        <v>430</v>
      </c>
      <c r="L107" s="275" t="s">
        <v>429</v>
      </c>
      <c r="M107" s="275" t="s">
        <v>430</v>
      </c>
    </row>
    <row r="108" spans="1:14" ht="28.2" customHeight="1">
      <c r="B108" s="397" t="s">
        <v>501</v>
      </c>
      <c r="C108" s="397"/>
      <c r="D108" s="431"/>
      <c r="E108" s="273" t="s">
        <v>500</v>
      </c>
      <c r="F108" s="142">
        <v>842</v>
      </c>
      <c r="G108" s="142">
        <v>21</v>
      </c>
      <c r="H108" s="233">
        <v>854</v>
      </c>
      <c r="I108" s="233">
        <v>25</v>
      </c>
      <c r="J108" s="233">
        <v>741</v>
      </c>
      <c r="K108" s="233">
        <v>34</v>
      </c>
      <c r="L108" s="233">
        <v>582</v>
      </c>
      <c r="M108" s="232">
        <v>41</v>
      </c>
    </row>
    <row r="109" spans="1:14" ht="30.6" customHeight="1">
      <c r="B109" s="397" t="s">
        <v>502</v>
      </c>
      <c r="C109" s="397"/>
      <c r="D109" s="431"/>
      <c r="E109" s="273" t="s">
        <v>500</v>
      </c>
      <c r="F109" s="142">
        <v>722</v>
      </c>
      <c r="G109" s="142">
        <v>20</v>
      </c>
      <c r="H109" s="233">
        <v>700</v>
      </c>
      <c r="I109" s="233">
        <v>22</v>
      </c>
      <c r="J109" s="233">
        <v>622</v>
      </c>
      <c r="K109" s="233">
        <v>27</v>
      </c>
      <c r="L109" s="233">
        <v>547</v>
      </c>
      <c r="M109" s="232">
        <v>41</v>
      </c>
    </row>
    <row r="110" spans="1:14" ht="27" customHeight="1">
      <c r="B110" s="397" t="s">
        <v>503</v>
      </c>
      <c r="C110" s="398"/>
      <c r="D110" s="399"/>
      <c r="E110" s="25" t="s">
        <v>3</v>
      </c>
      <c r="F110" s="142">
        <v>85</v>
      </c>
      <c r="G110" s="142">
        <v>95</v>
      </c>
      <c r="H110" s="233">
        <v>81.967213114754102</v>
      </c>
      <c r="I110" s="233">
        <v>88</v>
      </c>
      <c r="J110" s="233">
        <v>83.940620782726043</v>
      </c>
      <c r="K110" s="233">
        <v>79.411764705882348</v>
      </c>
      <c r="L110" s="233">
        <v>93.986254295532646</v>
      </c>
      <c r="M110" s="232">
        <v>100</v>
      </c>
    </row>
    <row r="111" spans="1:14" ht="31.8" customHeight="1">
      <c r="B111" s="397" t="s">
        <v>504</v>
      </c>
      <c r="C111" s="398"/>
      <c r="D111" s="399"/>
      <c r="E111" s="273" t="s">
        <v>500</v>
      </c>
      <c r="F111" s="142">
        <v>573</v>
      </c>
      <c r="G111" s="142">
        <v>9</v>
      </c>
      <c r="H111" s="233">
        <v>510</v>
      </c>
      <c r="I111" s="233">
        <v>16</v>
      </c>
      <c r="J111" s="233">
        <v>664</v>
      </c>
      <c r="K111" s="233">
        <v>21</v>
      </c>
      <c r="L111" s="233">
        <v>583</v>
      </c>
      <c r="M111" s="232">
        <v>25</v>
      </c>
    </row>
    <row r="112" spans="1:14" ht="33" customHeight="1">
      <c r="B112" s="397" t="s">
        <v>505</v>
      </c>
      <c r="C112" s="398"/>
      <c r="D112" s="399"/>
      <c r="E112" s="25" t="s">
        <v>3</v>
      </c>
      <c r="F112" s="142">
        <v>72</v>
      </c>
      <c r="G112" s="142">
        <v>90</v>
      </c>
      <c r="H112" s="233">
        <v>71</v>
      </c>
      <c r="I112" s="233">
        <v>80</v>
      </c>
      <c r="J112" s="233">
        <v>94.857142857142861</v>
      </c>
      <c r="K112" s="233">
        <v>95.454545454545453</v>
      </c>
      <c r="L112" s="233">
        <v>93.729903536977488</v>
      </c>
      <c r="M112" s="232">
        <v>92.592592592592595</v>
      </c>
    </row>
    <row r="115" spans="1:14" ht="25.2" customHeight="1">
      <c r="A115" s="52"/>
      <c r="B115" s="294" t="s">
        <v>506</v>
      </c>
      <c r="C115" s="294"/>
      <c r="D115" s="294"/>
      <c r="E115" s="294"/>
      <c r="F115" s="294"/>
      <c r="G115" s="294"/>
      <c r="H115" s="294"/>
      <c r="I115" s="294"/>
      <c r="J115" s="294"/>
      <c r="K115" s="294"/>
      <c r="L115" s="294"/>
      <c r="M115" s="294"/>
    </row>
    <row r="116" spans="1:14">
      <c r="A116" s="52"/>
      <c r="B116" s="377" t="s">
        <v>71</v>
      </c>
      <c r="C116" s="378"/>
      <c r="D116" s="378"/>
      <c r="E116" s="272" t="s">
        <v>70</v>
      </c>
      <c r="F116" s="299">
        <v>2018</v>
      </c>
      <c r="G116" s="299"/>
      <c r="H116" s="299">
        <v>2019</v>
      </c>
      <c r="I116" s="299"/>
      <c r="J116" s="299">
        <v>2020</v>
      </c>
      <c r="K116" s="299"/>
      <c r="L116" s="299">
        <v>2021</v>
      </c>
      <c r="M116" s="299"/>
    </row>
    <row r="117" spans="1:14">
      <c r="B117" s="235" t="s">
        <v>507</v>
      </c>
      <c r="C117" s="235"/>
      <c r="D117" s="235"/>
      <c r="E117" s="273" t="s">
        <v>500</v>
      </c>
      <c r="F117" s="395">
        <v>15987</v>
      </c>
      <c r="G117" s="396"/>
      <c r="H117" s="428">
        <v>16074</v>
      </c>
      <c r="I117" s="428"/>
      <c r="J117" s="428">
        <v>15893</v>
      </c>
      <c r="K117" s="428"/>
      <c r="L117" s="413">
        <v>15627</v>
      </c>
      <c r="M117" s="413"/>
    </row>
    <row r="118" spans="1:14">
      <c r="B118" s="235" t="s">
        <v>508</v>
      </c>
      <c r="C118" s="235"/>
      <c r="D118" s="235"/>
      <c r="E118" s="273" t="s">
        <v>500</v>
      </c>
      <c r="F118" s="395">
        <v>15653</v>
      </c>
      <c r="G118" s="396"/>
      <c r="H118" s="428">
        <v>15628</v>
      </c>
      <c r="I118" s="428"/>
      <c r="J118" s="428">
        <v>15412</v>
      </c>
      <c r="K118" s="428"/>
      <c r="L118" s="413">
        <v>15167</v>
      </c>
      <c r="M118" s="413"/>
    </row>
    <row r="119" spans="1:14" ht="17.399999999999999" customHeight="1">
      <c r="B119" s="235" t="s">
        <v>509</v>
      </c>
      <c r="C119" s="235"/>
      <c r="D119" s="235"/>
      <c r="E119" s="25" t="s">
        <v>3</v>
      </c>
      <c r="F119" s="429">
        <v>97.91</v>
      </c>
      <c r="G119" s="430"/>
      <c r="H119" s="426">
        <v>97.225332835635186</v>
      </c>
      <c r="I119" s="426"/>
      <c r="J119" s="426">
        <v>96.973510350468757</v>
      </c>
      <c r="K119" s="426"/>
      <c r="L119" s="427">
        <v>97.056376783771682</v>
      </c>
      <c r="M119" s="427"/>
    </row>
    <row r="120" spans="1:14">
      <c r="B120" s="235" t="s">
        <v>510</v>
      </c>
      <c r="C120" s="235"/>
      <c r="D120" s="235"/>
      <c r="E120" s="273" t="s">
        <v>500</v>
      </c>
      <c r="F120" s="395">
        <v>15429</v>
      </c>
      <c r="G120" s="396"/>
      <c r="H120" s="428">
        <v>15469</v>
      </c>
      <c r="I120" s="428"/>
      <c r="J120" s="428">
        <v>15281</v>
      </c>
      <c r="K120" s="428"/>
      <c r="L120" s="413">
        <v>14965</v>
      </c>
      <c r="M120" s="413"/>
    </row>
    <row r="121" spans="1:14">
      <c r="B121" s="235" t="s">
        <v>511</v>
      </c>
      <c r="C121" s="235"/>
      <c r="D121" s="235"/>
      <c r="E121" s="273" t="s">
        <v>500</v>
      </c>
      <c r="F121" s="424">
        <v>15095</v>
      </c>
      <c r="G121" s="425"/>
      <c r="H121" s="454">
        <v>15023</v>
      </c>
      <c r="I121" s="454"/>
      <c r="J121" s="454">
        <v>14800</v>
      </c>
      <c r="K121" s="454"/>
      <c r="L121" s="413">
        <v>14505</v>
      </c>
      <c r="M121" s="413"/>
    </row>
    <row r="122" spans="1:14">
      <c r="B122" s="235" t="s">
        <v>512</v>
      </c>
      <c r="C122" s="235"/>
      <c r="D122" s="235"/>
      <c r="E122" s="25" t="s">
        <v>3</v>
      </c>
      <c r="F122" s="426">
        <v>97.84</v>
      </c>
      <c r="G122" s="426"/>
      <c r="H122" s="426">
        <v>97.116814273708712</v>
      </c>
      <c r="I122" s="426"/>
      <c r="J122" s="426">
        <v>96.852300242130752</v>
      </c>
      <c r="K122" s="426"/>
      <c r="L122" s="427">
        <v>96.926161042432341</v>
      </c>
      <c r="M122" s="427"/>
    </row>
    <row r="125" spans="1:14" ht="25.2" customHeight="1">
      <c r="A125" s="52"/>
      <c r="B125" s="294" t="s">
        <v>513</v>
      </c>
      <c r="C125" s="294"/>
      <c r="D125" s="294"/>
      <c r="E125" s="294"/>
      <c r="F125" s="294"/>
      <c r="G125" s="294"/>
      <c r="H125" s="294"/>
      <c r="I125" s="294"/>
      <c r="J125" s="294"/>
      <c r="K125" s="294"/>
      <c r="L125" s="294"/>
      <c r="M125" s="294"/>
    </row>
    <row r="126" spans="1:14">
      <c r="A126" s="52"/>
      <c r="B126" s="377" t="s">
        <v>71</v>
      </c>
      <c r="C126" s="378"/>
      <c r="D126" s="378"/>
      <c r="E126" s="272" t="s">
        <v>70</v>
      </c>
      <c r="F126" s="299">
        <v>2018</v>
      </c>
      <c r="G126" s="299"/>
      <c r="H126" s="299">
        <v>2019</v>
      </c>
      <c r="I126" s="299"/>
      <c r="J126" s="299">
        <v>2020</v>
      </c>
      <c r="K126" s="299"/>
      <c r="L126" s="299">
        <v>2021</v>
      </c>
      <c r="M126" s="299"/>
    </row>
    <row r="127" spans="1:14" ht="14.4" customHeight="1">
      <c r="B127" s="61" t="s">
        <v>514</v>
      </c>
      <c r="C127" s="61"/>
      <c r="D127" s="62"/>
      <c r="E127" s="273" t="s">
        <v>399</v>
      </c>
      <c r="F127" s="419">
        <v>2162736.4125297195</v>
      </c>
      <c r="G127" s="420"/>
      <c r="H127" s="419">
        <v>1745283</v>
      </c>
      <c r="I127" s="420"/>
      <c r="J127" s="419">
        <v>1880233</v>
      </c>
      <c r="K127" s="420"/>
      <c r="L127" s="419">
        <v>2064088</v>
      </c>
      <c r="M127" s="455"/>
      <c r="N127" s="231"/>
    </row>
    <row r="128" spans="1:14" ht="14.4" customHeight="1">
      <c r="B128" s="456" t="s">
        <v>523</v>
      </c>
      <c r="C128" s="258" t="s">
        <v>429</v>
      </c>
      <c r="D128" s="258"/>
      <c r="E128" s="273" t="s">
        <v>399</v>
      </c>
      <c r="F128" s="419">
        <v>955607.32911392406</v>
      </c>
      <c r="G128" s="420"/>
      <c r="H128" s="419">
        <v>768355.32653061231</v>
      </c>
      <c r="I128" s="420"/>
      <c r="J128" s="419">
        <v>845008.11122345808</v>
      </c>
      <c r="K128" s="420"/>
      <c r="L128" s="421">
        <v>935404.20196789224</v>
      </c>
      <c r="M128" s="422"/>
      <c r="N128" s="231"/>
    </row>
    <row r="129" spans="2:14" ht="14.4" customHeight="1">
      <c r="B129" s="458"/>
      <c r="C129" s="258" t="s">
        <v>430</v>
      </c>
      <c r="D129" s="258"/>
      <c r="E129" s="273" t="s">
        <v>399</v>
      </c>
      <c r="F129" s="419">
        <v>1100874.6708860761</v>
      </c>
      <c r="G129" s="420"/>
      <c r="H129" s="419">
        <v>863179.67346938769</v>
      </c>
      <c r="I129" s="420"/>
      <c r="J129" s="419">
        <v>940562.88877654192</v>
      </c>
      <c r="K129" s="420"/>
      <c r="L129" s="411">
        <v>1038169.7980321078</v>
      </c>
      <c r="M129" s="412"/>
      <c r="N129" s="231"/>
    </row>
    <row r="130" spans="2:14" ht="14.4" customHeight="1">
      <c r="B130" s="456" t="s">
        <v>519</v>
      </c>
      <c r="C130" s="400" t="s">
        <v>524</v>
      </c>
      <c r="D130" s="399"/>
      <c r="E130" s="273" t="s">
        <v>399</v>
      </c>
      <c r="F130" s="419">
        <v>218388.55063291139</v>
      </c>
      <c r="G130" s="420"/>
      <c r="H130" s="419">
        <v>321110.46122448979</v>
      </c>
      <c r="I130" s="420"/>
      <c r="J130" s="419">
        <v>204547.20222446916</v>
      </c>
      <c r="K130" s="420"/>
      <c r="L130" s="411">
        <v>255328.70844122217</v>
      </c>
      <c r="M130" s="412"/>
      <c r="N130" s="231"/>
    </row>
    <row r="131" spans="2:14" ht="14.4" customHeight="1">
      <c r="B131" s="457"/>
      <c r="C131" s="400" t="s">
        <v>525</v>
      </c>
      <c r="D131" s="399"/>
      <c r="E131" s="273" t="s">
        <v>399</v>
      </c>
      <c r="F131" s="419">
        <v>1614370.1898734178</v>
      </c>
      <c r="G131" s="420"/>
      <c r="H131" s="419">
        <v>1069698.6367346938</v>
      </c>
      <c r="I131" s="420"/>
      <c r="J131" s="419">
        <v>1223038.415571284</v>
      </c>
      <c r="K131" s="420"/>
      <c r="L131" s="411">
        <v>1073677.1657172448</v>
      </c>
      <c r="M131" s="412"/>
      <c r="N131" s="231"/>
    </row>
    <row r="132" spans="2:14" ht="14.4" customHeight="1">
      <c r="B132" s="458"/>
      <c r="C132" s="400" t="s">
        <v>448</v>
      </c>
      <c r="D132" s="399"/>
      <c r="E132" s="273" t="s">
        <v>399</v>
      </c>
      <c r="F132" s="419">
        <v>223723.25949367089</v>
      </c>
      <c r="G132" s="420"/>
      <c r="H132" s="419">
        <v>240725.90204081632</v>
      </c>
      <c r="I132" s="420"/>
      <c r="J132" s="419">
        <v>357985.38220424671</v>
      </c>
      <c r="K132" s="420"/>
      <c r="L132" s="411">
        <v>644568.12584153283</v>
      </c>
      <c r="M132" s="412"/>
      <c r="N132" s="231"/>
    </row>
    <row r="133" spans="2:14" ht="14.4" customHeight="1">
      <c r="B133" s="456" t="s">
        <v>526</v>
      </c>
      <c r="C133" s="211" t="s">
        <v>527</v>
      </c>
      <c r="D133" s="62"/>
      <c r="E133" s="273" t="s">
        <v>399</v>
      </c>
      <c r="F133" s="419">
        <v>218152.89805825244</v>
      </c>
      <c r="G133" s="420"/>
      <c r="H133" s="419">
        <v>419815.21177184465</v>
      </c>
      <c r="I133" s="420"/>
      <c r="J133" s="419">
        <v>455702.75728155341</v>
      </c>
      <c r="K133" s="420"/>
      <c r="L133" s="411">
        <v>457530.40351941745</v>
      </c>
      <c r="M133" s="412"/>
      <c r="N133" s="231"/>
    </row>
    <row r="134" spans="2:14" ht="14.4" customHeight="1">
      <c r="B134" s="457"/>
      <c r="C134" s="211" t="s">
        <v>521</v>
      </c>
      <c r="D134" s="62"/>
      <c r="E134" s="273" t="s">
        <v>399</v>
      </c>
      <c r="F134" s="419">
        <v>1776455.7233009709</v>
      </c>
      <c r="G134" s="420"/>
      <c r="H134" s="419">
        <v>1126810.8962378642</v>
      </c>
      <c r="I134" s="420"/>
      <c r="J134" s="419">
        <v>1238176.9126213591</v>
      </c>
      <c r="K134" s="420"/>
      <c r="L134" s="411">
        <v>1415001.8452669904</v>
      </c>
      <c r="M134" s="412"/>
      <c r="N134" s="231"/>
    </row>
    <row r="135" spans="2:14" ht="14.4" customHeight="1">
      <c r="B135" s="458"/>
      <c r="C135" s="211" t="s">
        <v>522</v>
      </c>
      <c r="D135" s="99"/>
      <c r="E135" s="273" t="s">
        <v>399</v>
      </c>
      <c r="F135" s="419">
        <v>61873.378640776697</v>
      </c>
      <c r="G135" s="420"/>
      <c r="H135" s="419">
        <v>84908.89199029126</v>
      </c>
      <c r="I135" s="420"/>
      <c r="J135" s="419">
        <v>91691.330097087382</v>
      </c>
      <c r="K135" s="420"/>
      <c r="L135" s="411">
        <v>101041.75121359223</v>
      </c>
      <c r="M135" s="412"/>
      <c r="N135" s="231"/>
    </row>
    <row r="136" spans="2:14" ht="14.4" customHeight="1">
      <c r="B136" s="61" t="s">
        <v>515</v>
      </c>
      <c r="C136" s="61"/>
      <c r="D136" s="62"/>
      <c r="E136" s="25" t="s">
        <v>520</v>
      </c>
      <c r="F136" s="419">
        <v>24926.025798000002</v>
      </c>
      <c r="G136" s="420"/>
      <c r="H136" s="419">
        <v>25320.6</v>
      </c>
      <c r="I136" s="420"/>
      <c r="J136" s="419">
        <v>23787.263242000001</v>
      </c>
      <c r="K136" s="420"/>
      <c r="L136" s="419">
        <v>24728.5</v>
      </c>
      <c r="M136" s="455"/>
      <c r="N136" s="231"/>
    </row>
    <row r="137" spans="2:14" ht="14.4" customHeight="1">
      <c r="B137" s="456" t="s">
        <v>523</v>
      </c>
      <c r="C137" s="258" t="s">
        <v>429</v>
      </c>
      <c r="D137" s="258"/>
      <c r="E137" s="25" t="s">
        <v>520</v>
      </c>
      <c r="F137" s="419">
        <v>11090.348101265823</v>
      </c>
      <c r="G137" s="420"/>
      <c r="H137" s="419">
        <v>11303.657142857142</v>
      </c>
      <c r="I137" s="420"/>
      <c r="J137" s="419">
        <v>10730.81681625278</v>
      </c>
      <c r="K137" s="420"/>
      <c r="L137" s="411">
        <v>11108.743138270325</v>
      </c>
      <c r="M137" s="412"/>
      <c r="N137" s="231"/>
    </row>
    <row r="138" spans="2:14" ht="14.4" customHeight="1">
      <c r="B138" s="458"/>
      <c r="C138" s="258" t="s">
        <v>430</v>
      </c>
      <c r="D138" s="258"/>
      <c r="E138" s="25" t="s">
        <v>520</v>
      </c>
      <c r="F138" s="419">
        <v>13000.651898734177</v>
      </c>
      <c r="G138" s="420"/>
      <c r="H138" s="419">
        <v>12989.342857142858</v>
      </c>
      <c r="I138" s="420"/>
      <c r="J138" s="419">
        <v>12532.446425747219</v>
      </c>
      <c r="K138" s="420"/>
      <c r="L138" s="411">
        <v>13139.256861729673</v>
      </c>
      <c r="M138" s="412"/>
      <c r="N138" s="231"/>
    </row>
    <row r="139" spans="2:14" ht="14.4" customHeight="1">
      <c r="B139" s="456" t="s">
        <v>519</v>
      </c>
      <c r="C139" s="400" t="s">
        <v>524</v>
      </c>
      <c r="D139" s="399"/>
      <c r="E139" s="25" t="s">
        <v>520</v>
      </c>
      <c r="F139" s="419">
        <v>2567.5727848101264</v>
      </c>
      <c r="G139" s="420"/>
      <c r="H139" s="419">
        <v>4942.005714285714</v>
      </c>
      <c r="I139" s="420"/>
      <c r="J139" s="419">
        <v>2762.1668660050555</v>
      </c>
      <c r="K139" s="420"/>
      <c r="L139" s="411">
        <v>2802.529777317452</v>
      </c>
      <c r="M139" s="412"/>
      <c r="N139" s="231"/>
    </row>
    <row r="140" spans="2:14" ht="14.4" customHeight="1">
      <c r="B140" s="457"/>
      <c r="C140" s="400" t="s">
        <v>525</v>
      </c>
      <c r="D140" s="399"/>
      <c r="E140" s="25" t="s">
        <v>520</v>
      </c>
      <c r="F140" s="419">
        <v>18921.335443037973</v>
      </c>
      <c r="G140" s="420"/>
      <c r="H140" s="419">
        <v>15784.611428571428</v>
      </c>
      <c r="I140" s="420"/>
      <c r="J140" s="419">
        <v>15820.29968303539</v>
      </c>
      <c r="K140" s="420"/>
      <c r="L140" s="411">
        <v>13288.737959606422</v>
      </c>
      <c r="M140" s="412"/>
      <c r="N140" s="231"/>
    </row>
    <row r="141" spans="2:14" ht="14.4" customHeight="1">
      <c r="B141" s="458"/>
      <c r="C141" s="400" t="s">
        <v>448</v>
      </c>
      <c r="D141" s="399"/>
      <c r="E141" s="25" t="s">
        <v>520</v>
      </c>
      <c r="F141" s="419">
        <v>2602.0917721518986</v>
      </c>
      <c r="G141" s="420"/>
      <c r="H141" s="419">
        <v>3566.3828571428571</v>
      </c>
      <c r="I141" s="420"/>
      <c r="J141" s="419">
        <v>4680.796692959555</v>
      </c>
      <c r="K141" s="420"/>
      <c r="L141" s="411">
        <v>8156.7322630761264</v>
      </c>
      <c r="M141" s="412"/>
      <c r="N141" s="231"/>
    </row>
    <row r="142" spans="2:14" ht="14.4" customHeight="1">
      <c r="B142" s="456" t="s">
        <v>526</v>
      </c>
      <c r="C142" s="211" t="s">
        <v>527</v>
      </c>
      <c r="D142" s="62"/>
      <c r="E142" s="25" t="s">
        <v>520</v>
      </c>
      <c r="F142" s="419">
        <v>2407.4004854368932</v>
      </c>
      <c r="G142" s="420"/>
      <c r="H142" s="419">
        <v>6365.8003640776697</v>
      </c>
      <c r="I142" s="420"/>
      <c r="J142" s="419">
        <v>6006.4877763822815</v>
      </c>
      <c r="K142" s="420"/>
      <c r="L142" s="411">
        <v>5661.655339805825</v>
      </c>
      <c r="M142" s="412"/>
      <c r="N142" s="231"/>
    </row>
    <row r="143" spans="2:14" ht="14.4" customHeight="1">
      <c r="B143" s="457"/>
      <c r="C143" s="211" t="s">
        <v>521</v>
      </c>
      <c r="D143" s="62"/>
      <c r="E143" s="25" t="s">
        <v>520</v>
      </c>
      <c r="F143" s="419">
        <v>21035.944174757282</v>
      </c>
      <c r="G143" s="420"/>
      <c r="H143" s="419">
        <v>16619.70813106796</v>
      </c>
      <c r="I143" s="420"/>
      <c r="J143" s="419">
        <v>16048.498809537621</v>
      </c>
      <c r="K143" s="420"/>
      <c r="L143" s="411">
        <v>17231.635922330097</v>
      </c>
      <c r="M143" s="412"/>
      <c r="N143" s="231"/>
    </row>
    <row r="144" spans="2:14" ht="14.4" customHeight="1">
      <c r="B144" s="458"/>
      <c r="C144" s="211" t="s">
        <v>522</v>
      </c>
      <c r="D144" s="99"/>
      <c r="E144" s="25" t="s">
        <v>520</v>
      </c>
      <c r="F144" s="419">
        <v>647.65533980582541</v>
      </c>
      <c r="G144" s="420"/>
      <c r="H144" s="419">
        <v>1307.4915048543689</v>
      </c>
      <c r="I144" s="420"/>
      <c r="J144" s="419">
        <v>1208.2766560800969</v>
      </c>
      <c r="K144" s="420"/>
      <c r="L144" s="411">
        <v>1354.7087378640776</v>
      </c>
      <c r="M144" s="412"/>
      <c r="N144" s="231"/>
    </row>
    <row r="145" spans="1:14" ht="14.4" customHeight="1">
      <c r="B145" s="61" t="s">
        <v>516</v>
      </c>
      <c r="C145" s="61"/>
      <c r="D145" s="62"/>
      <c r="E145" s="273" t="s">
        <v>412</v>
      </c>
      <c r="F145" s="419">
        <v>21432</v>
      </c>
      <c r="G145" s="420"/>
      <c r="H145" s="419">
        <v>22396</v>
      </c>
      <c r="I145" s="420"/>
      <c r="J145" s="419">
        <v>22219</v>
      </c>
      <c r="K145" s="420"/>
      <c r="L145" s="411">
        <v>21941</v>
      </c>
      <c r="M145" s="412"/>
      <c r="N145" s="231"/>
    </row>
    <row r="146" spans="1:14" ht="14.4" customHeight="1">
      <c r="B146" s="61" t="s">
        <v>517</v>
      </c>
      <c r="C146" s="81"/>
      <c r="D146" s="99"/>
      <c r="E146" s="273" t="s">
        <v>399</v>
      </c>
      <c r="F146" s="419">
        <v>100.91155340284246</v>
      </c>
      <c r="G146" s="420"/>
      <c r="H146" s="419">
        <v>77.928335417038753</v>
      </c>
      <c r="I146" s="420"/>
      <c r="J146" s="419">
        <v>84.622755299518431</v>
      </c>
      <c r="K146" s="420"/>
      <c r="L146" s="411">
        <v>94.074472448840069</v>
      </c>
      <c r="M146" s="412"/>
      <c r="N146" s="231"/>
    </row>
    <row r="147" spans="1:14" ht="14.4" customHeight="1">
      <c r="B147" s="61" t="s">
        <v>518</v>
      </c>
      <c r="C147" s="81"/>
      <c r="D147" s="99"/>
      <c r="E147" s="25" t="s">
        <v>520</v>
      </c>
      <c r="F147" s="381">
        <v>1.16302845268757</v>
      </c>
      <c r="G147" s="382"/>
      <c r="H147" s="381">
        <v>1.1305858188962314</v>
      </c>
      <c r="I147" s="382"/>
      <c r="J147" s="381">
        <v>1.0705820802916424</v>
      </c>
      <c r="K147" s="382"/>
      <c r="L147" s="365">
        <v>1.1270452577366574</v>
      </c>
      <c r="M147" s="367"/>
      <c r="N147" s="231"/>
    </row>
    <row r="148" spans="1:14">
      <c r="B148" s="231" t="s">
        <v>528</v>
      </c>
      <c r="C148" s="236"/>
      <c r="D148" s="236"/>
      <c r="E148" s="24"/>
      <c r="F148" s="24"/>
      <c r="G148" s="24"/>
      <c r="H148" s="115"/>
      <c r="I148" s="115"/>
      <c r="J148" s="115"/>
      <c r="K148" s="115"/>
      <c r="L148" s="115"/>
      <c r="M148" s="115"/>
    </row>
    <row r="149" spans="1:14">
      <c r="B149" s="231" t="s">
        <v>529</v>
      </c>
      <c r="C149" s="236"/>
      <c r="D149" s="236"/>
      <c r="E149" s="24"/>
      <c r="F149" s="24"/>
      <c r="G149" s="24"/>
      <c r="H149" s="115"/>
      <c r="I149" s="115"/>
      <c r="J149" s="115"/>
      <c r="K149" s="115"/>
      <c r="L149" s="115"/>
      <c r="M149" s="115"/>
    </row>
    <row r="150" spans="1:14">
      <c r="B150" s="231" t="s">
        <v>530</v>
      </c>
      <c r="C150" s="236"/>
      <c r="D150" s="236"/>
      <c r="E150" s="24"/>
      <c r="F150" s="24"/>
      <c r="G150" s="24"/>
      <c r="H150" s="115"/>
      <c r="I150" s="115"/>
      <c r="J150" s="115"/>
      <c r="K150" s="115"/>
      <c r="L150" s="115"/>
      <c r="M150" s="115"/>
    </row>
    <row r="151" spans="1:14">
      <c r="B151" s="231"/>
      <c r="C151" s="236"/>
      <c r="D151" s="236"/>
      <c r="E151" s="24"/>
      <c r="F151" s="24"/>
      <c r="G151" s="24"/>
      <c r="H151" s="115"/>
      <c r="I151" s="115"/>
      <c r="J151" s="115"/>
      <c r="K151" s="115"/>
      <c r="L151" s="115"/>
      <c r="M151" s="115"/>
    </row>
    <row r="152" spans="1:14">
      <c r="B152" s="236"/>
      <c r="C152" s="236"/>
      <c r="D152" s="236"/>
      <c r="E152" s="24"/>
      <c r="F152" s="24"/>
      <c r="G152" s="24"/>
      <c r="H152" s="115"/>
      <c r="I152" s="115"/>
      <c r="J152" s="115"/>
      <c r="K152" s="115"/>
      <c r="L152" s="115"/>
      <c r="M152" s="115"/>
    </row>
    <row r="153" spans="1:14" ht="25.2" customHeight="1">
      <c r="A153" s="52"/>
      <c r="B153" s="294" t="s">
        <v>531</v>
      </c>
      <c r="C153" s="294"/>
      <c r="D153" s="294"/>
      <c r="E153" s="294"/>
      <c r="F153" s="294"/>
      <c r="G153" s="294"/>
      <c r="H153" s="294"/>
      <c r="I153" s="294"/>
      <c r="J153" s="294"/>
      <c r="K153" s="294"/>
      <c r="L153" s="294"/>
      <c r="M153" s="294"/>
    </row>
    <row r="154" spans="1:14">
      <c r="A154" s="52"/>
      <c r="B154" s="377" t="s">
        <v>71</v>
      </c>
      <c r="C154" s="378"/>
      <c r="D154" s="378"/>
      <c r="E154" s="272" t="s">
        <v>70</v>
      </c>
      <c r="F154" s="299">
        <v>2018</v>
      </c>
      <c r="G154" s="299"/>
      <c r="H154" s="299">
        <v>2019</v>
      </c>
      <c r="I154" s="299"/>
      <c r="J154" s="299">
        <v>2020</v>
      </c>
      <c r="K154" s="299"/>
      <c r="L154" s="299">
        <v>2021</v>
      </c>
      <c r="M154" s="299"/>
    </row>
    <row r="155" spans="1:14">
      <c r="B155" s="423" t="s">
        <v>537</v>
      </c>
      <c r="C155" s="235" t="s">
        <v>532</v>
      </c>
      <c r="D155" s="235"/>
      <c r="E155" s="273" t="s">
        <v>500</v>
      </c>
      <c r="F155" s="395">
        <v>21646</v>
      </c>
      <c r="G155" s="396"/>
      <c r="H155" s="395">
        <v>23226</v>
      </c>
      <c r="I155" s="396"/>
      <c r="J155" s="395">
        <v>23709</v>
      </c>
      <c r="K155" s="396"/>
      <c r="L155" s="395">
        <v>23342</v>
      </c>
      <c r="M155" s="413"/>
    </row>
    <row r="156" spans="1:14">
      <c r="B156" s="405"/>
      <c r="C156" s="235" t="s">
        <v>533</v>
      </c>
      <c r="D156" s="235"/>
      <c r="E156" s="273" t="s">
        <v>500</v>
      </c>
      <c r="F156" s="395">
        <v>21391</v>
      </c>
      <c r="G156" s="396"/>
      <c r="H156" s="395">
        <v>22399</v>
      </c>
      <c r="I156" s="396"/>
      <c r="J156" s="395">
        <v>22841</v>
      </c>
      <c r="K156" s="396"/>
      <c r="L156" s="395">
        <v>22578</v>
      </c>
      <c r="M156" s="413"/>
    </row>
    <row r="157" spans="1:14" ht="28.2" customHeight="1">
      <c r="B157" s="406"/>
      <c r="C157" s="327" t="s">
        <v>534</v>
      </c>
      <c r="D157" s="373"/>
      <c r="E157" s="25" t="s">
        <v>2</v>
      </c>
      <c r="F157" s="395">
        <v>99</v>
      </c>
      <c r="G157" s="396"/>
      <c r="H157" s="395">
        <v>99</v>
      </c>
      <c r="I157" s="396"/>
      <c r="J157" s="395">
        <v>98</v>
      </c>
      <c r="K157" s="396"/>
      <c r="L157" s="407">
        <v>99.7</v>
      </c>
      <c r="M157" s="409"/>
    </row>
    <row r="158" spans="1:14">
      <c r="B158" s="423" t="s">
        <v>536</v>
      </c>
      <c r="C158" s="235" t="s">
        <v>532</v>
      </c>
      <c r="D158" s="235"/>
      <c r="E158" s="273" t="s">
        <v>487</v>
      </c>
      <c r="F158" s="395">
        <v>43292</v>
      </c>
      <c r="G158" s="396"/>
      <c r="H158" s="395">
        <v>46452</v>
      </c>
      <c r="I158" s="396"/>
      <c r="J158" s="395">
        <v>47418</v>
      </c>
      <c r="K158" s="396"/>
      <c r="L158" s="395">
        <v>46684</v>
      </c>
      <c r="M158" s="413"/>
    </row>
    <row r="159" spans="1:14">
      <c r="B159" s="406"/>
      <c r="C159" s="235" t="s">
        <v>535</v>
      </c>
      <c r="D159" s="235"/>
      <c r="E159" s="273" t="s">
        <v>487</v>
      </c>
      <c r="F159" s="395">
        <v>21646</v>
      </c>
      <c r="G159" s="396"/>
      <c r="H159" s="395">
        <v>23226</v>
      </c>
      <c r="I159" s="396"/>
      <c r="J159" s="395">
        <v>23709</v>
      </c>
      <c r="K159" s="396"/>
      <c r="L159" s="395">
        <v>23342</v>
      </c>
      <c r="M159" s="413"/>
    </row>
    <row r="160" spans="1:14">
      <c r="C160" s="44"/>
      <c r="D160" s="45"/>
      <c r="H160" s="231"/>
      <c r="M160" s="57"/>
    </row>
    <row r="161" spans="1:14">
      <c r="B161" s="236"/>
      <c r="C161" s="236"/>
      <c r="D161" s="236"/>
      <c r="E161" s="37"/>
      <c r="F161" s="37"/>
      <c r="G161" s="37"/>
      <c r="H161" s="115"/>
      <c r="I161" s="115"/>
      <c r="J161" s="115"/>
      <c r="K161" s="115"/>
      <c r="L161" s="115"/>
      <c r="M161" s="115"/>
    </row>
    <row r="162" spans="1:14" ht="25.2" customHeight="1">
      <c r="B162" s="294" t="s">
        <v>538</v>
      </c>
      <c r="C162" s="294"/>
      <c r="D162" s="294"/>
      <c r="E162" s="294"/>
      <c r="F162" s="294"/>
      <c r="G162" s="294"/>
      <c r="H162" s="294"/>
      <c r="I162" s="294"/>
      <c r="J162" s="294"/>
      <c r="K162" s="294"/>
      <c r="L162" s="294"/>
      <c r="M162" s="294"/>
    </row>
    <row r="163" spans="1:14">
      <c r="B163" s="377" t="s">
        <v>71</v>
      </c>
      <c r="C163" s="378"/>
      <c r="D163" s="378"/>
      <c r="E163" s="272" t="s">
        <v>70</v>
      </c>
      <c r="F163" s="299">
        <v>2018</v>
      </c>
      <c r="G163" s="299"/>
      <c r="H163" s="299">
        <v>2019</v>
      </c>
      <c r="I163" s="299"/>
      <c r="J163" s="299">
        <v>2020</v>
      </c>
      <c r="K163" s="299"/>
      <c r="L163" s="299">
        <v>2021</v>
      </c>
      <c r="M163" s="299"/>
    </row>
    <row r="164" spans="1:14" ht="19.8">
      <c r="B164" s="398" t="s">
        <v>539</v>
      </c>
      <c r="C164" s="398"/>
      <c r="D164" s="399"/>
      <c r="E164" s="273" t="s">
        <v>384</v>
      </c>
      <c r="F164" s="407">
        <v>4</v>
      </c>
      <c r="G164" s="409"/>
      <c r="H164" s="407">
        <v>4</v>
      </c>
      <c r="I164" s="409"/>
      <c r="J164" s="407">
        <v>4.0999999999999996</v>
      </c>
      <c r="K164" s="409"/>
      <c r="L164" s="407" t="s">
        <v>24</v>
      </c>
      <c r="M164" s="409"/>
    </row>
    <row r="165" spans="1:14">
      <c r="B165" s="236" t="s">
        <v>540</v>
      </c>
      <c r="C165" s="236"/>
      <c r="D165" s="236"/>
      <c r="E165" s="37"/>
      <c r="F165" s="37"/>
      <c r="G165" s="37"/>
      <c r="H165" s="124"/>
      <c r="I165" s="124"/>
      <c r="J165" s="124"/>
      <c r="K165" s="124"/>
      <c r="L165" s="124"/>
      <c r="M165" s="124"/>
    </row>
    <row r="166" spans="1:14">
      <c r="B166" s="236"/>
      <c r="C166" s="236"/>
      <c r="D166" s="236"/>
      <c r="E166" s="37"/>
      <c r="F166" s="37"/>
      <c r="G166" s="37"/>
      <c r="H166" s="124"/>
      <c r="I166" s="124"/>
      <c r="J166" s="124"/>
      <c r="K166" s="124"/>
      <c r="L166" s="124"/>
      <c r="M166" s="124"/>
    </row>
    <row r="167" spans="1:14">
      <c r="B167" s="236"/>
      <c r="C167" s="236"/>
      <c r="D167" s="236"/>
      <c r="E167" s="37"/>
      <c r="F167" s="37"/>
      <c r="G167" s="37"/>
      <c r="H167" s="124"/>
      <c r="I167" s="124"/>
      <c r="J167" s="124"/>
      <c r="K167" s="124"/>
      <c r="L167" s="124"/>
      <c r="M167" s="124"/>
    </row>
    <row r="168" spans="1:14" ht="25.2" customHeight="1">
      <c r="A168" s="52"/>
      <c r="B168" s="294" t="s">
        <v>541</v>
      </c>
      <c r="C168" s="294"/>
      <c r="D168" s="294"/>
      <c r="E168" s="294"/>
      <c r="F168" s="294"/>
      <c r="G168" s="294"/>
      <c r="H168" s="294"/>
      <c r="I168" s="294"/>
      <c r="J168" s="294"/>
      <c r="K168" s="294"/>
      <c r="L168" s="294"/>
      <c r="M168" s="294"/>
      <c r="N168" s="231"/>
    </row>
    <row r="169" spans="1:14">
      <c r="A169" s="52"/>
      <c r="B169" s="377" t="s">
        <v>71</v>
      </c>
      <c r="C169" s="378"/>
      <c r="D169" s="378"/>
      <c r="E169" s="272" t="s">
        <v>70</v>
      </c>
      <c r="F169" s="299">
        <v>2018</v>
      </c>
      <c r="G169" s="299"/>
      <c r="H169" s="299">
        <v>2019</v>
      </c>
      <c r="I169" s="299"/>
      <c r="J169" s="299">
        <v>2020</v>
      </c>
      <c r="K169" s="299"/>
      <c r="L169" s="299">
        <v>2021</v>
      </c>
      <c r="M169" s="299"/>
      <c r="N169" s="231"/>
    </row>
    <row r="170" spans="1:14" ht="19.8">
      <c r="B170" s="235" t="s">
        <v>542</v>
      </c>
      <c r="C170" s="235"/>
      <c r="D170" s="235"/>
      <c r="E170" s="273" t="s">
        <v>120</v>
      </c>
      <c r="F170" s="395" t="s">
        <v>41</v>
      </c>
      <c r="G170" s="396"/>
      <c r="H170" s="395" t="s">
        <v>41</v>
      </c>
      <c r="I170" s="396"/>
      <c r="J170" s="395" t="s">
        <v>41</v>
      </c>
      <c r="K170" s="396"/>
      <c r="L170" s="395">
        <v>36</v>
      </c>
      <c r="M170" s="413"/>
      <c r="N170" s="231"/>
    </row>
    <row r="171" spans="1:14">
      <c r="B171" s="235" t="s">
        <v>543</v>
      </c>
      <c r="C171" s="235"/>
      <c r="D171" s="235"/>
      <c r="E171" s="273" t="s">
        <v>120</v>
      </c>
      <c r="F171" s="395" t="s">
        <v>41</v>
      </c>
      <c r="G171" s="396"/>
      <c r="H171" s="395" t="s">
        <v>41</v>
      </c>
      <c r="I171" s="396"/>
      <c r="J171" s="395" t="s">
        <v>41</v>
      </c>
      <c r="K171" s="396"/>
      <c r="L171" s="395">
        <v>3</v>
      </c>
      <c r="M171" s="413"/>
      <c r="N171" s="231"/>
    </row>
    <row r="172" spans="1:14">
      <c r="B172" s="236" t="s">
        <v>544</v>
      </c>
      <c r="C172" s="236"/>
      <c r="D172" s="236"/>
      <c r="E172" s="237"/>
      <c r="F172" s="115"/>
      <c r="G172" s="115"/>
      <c r="H172" s="115"/>
      <c r="I172" s="115"/>
      <c r="J172" s="115"/>
      <c r="K172" s="115"/>
      <c r="L172" s="115"/>
      <c r="M172" s="115"/>
      <c r="N172" s="231"/>
    </row>
    <row r="176" spans="1:14" ht="24.6" customHeight="1">
      <c r="A176" s="52"/>
      <c r="B176" s="231"/>
      <c r="D176" s="231"/>
      <c r="E176" s="231"/>
      <c r="F176" s="231"/>
      <c r="G176" s="231"/>
      <c r="H176" s="231"/>
    </row>
    <row r="177" spans="1:8">
      <c r="A177" s="52"/>
      <c r="B177" s="231"/>
      <c r="D177" s="231"/>
      <c r="E177" s="231"/>
      <c r="F177" s="231"/>
      <c r="G177" s="231"/>
      <c r="H177" s="231"/>
    </row>
    <row r="226" spans="1:8" ht="17.399999999999999" customHeight="1">
      <c r="A226" s="52"/>
      <c r="B226" s="231"/>
      <c r="D226" s="231"/>
      <c r="E226" s="231"/>
      <c r="F226" s="231"/>
      <c r="G226" s="231"/>
      <c r="H226" s="231"/>
    </row>
    <row r="227" spans="1:8">
      <c r="A227" s="52"/>
      <c r="B227" s="231"/>
      <c r="D227" s="231"/>
      <c r="E227" s="231"/>
      <c r="F227" s="231"/>
      <c r="G227" s="231"/>
      <c r="H227" s="231"/>
    </row>
    <row r="228" spans="1:8">
      <c r="A228" s="52"/>
      <c r="B228" s="231"/>
      <c r="D228" s="231"/>
      <c r="E228" s="231"/>
      <c r="F228" s="231"/>
      <c r="G228" s="231"/>
      <c r="H228" s="231"/>
    </row>
  </sheetData>
  <mergeCells count="409">
    <mergeCell ref="B164:D164"/>
    <mergeCell ref="H164:I164"/>
    <mergeCell ref="J164:K164"/>
    <mergeCell ref="L164:M164"/>
    <mergeCell ref="B162:M162"/>
    <mergeCell ref="B163:D163"/>
    <mergeCell ref="H163:I163"/>
    <mergeCell ref="L141:M141"/>
    <mergeCell ref="C141:D141"/>
    <mergeCell ref="B142:B144"/>
    <mergeCell ref="F142:G142"/>
    <mergeCell ref="H142:I142"/>
    <mergeCell ref="J142:K142"/>
    <mergeCell ref="L142:M142"/>
    <mergeCell ref="L147:M147"/>
    <mergeCell ref="F171:G171"/>
    <mergeCell ref="H171:I171"/>
    <mergeCell ref="J171:K171"/>
    <mergeCell ref="L171:M171"/>
    <mergeCell ref="B168:M168"/>
    <mergeCell ref="B169:D169"/>
    <mergeCell ref="F169:G169"/>
    <mergeCell ref="H169:I169"/>
    <mergeCell ref="J169:K169"/>
    <mergeCell ref="L169:M169"/>
    <mergeCell ref="F170:G170"/>
    <mergeCell ref="H170:I170"/>
    <mergeCell ref="J170:K170"/>
    <mergeCell ref="L170:M170"/>
    <mergeCell ref="F154:G154"/>
    <mergeCell ref="L159:M159"/>
    <mergeCell ref="B137:B138"/>
    <mergeCell ref="F137:G137"/>
    <mergeCell ref="H137:I137"/>
    <mergeCell ref="J137:K137"/>
    <mergeCell ref="L137:M137"/>
    <mergeCell ref="F138:G138"/>
    <mergeCell ref="H138:I138"/>
    <mergeCell ref="J138:K138"/>
    <mergeCell ref="F144:G144"/>
    <mergeCell ref="H144:I144"/>
    <mergeCell ref="J144:K144"/>
    <mergeCell ref="L144:M144"/>
    <mergeCell ref="B139:B141"/>
    <mergeCell ref="F139:G139"/>
    <mergeCell ref="H139:I139"/>
    <mergeCell ref="J139:K139"/>
    <mergeCell ref="L139:M139"/>
    <mergeCell ref="F140:G140"/>
    <mergeCell ref="H140:I140"/>
    <mergeCell ref="J140:K140"/>
    <mergeCell ref="L140:M140"/>
    <mergeCell ref="F141:G141"/>
    <mergeCell ref="H141:I141"/>
    <mergeCell ref="J141:K141"/>
    <mergeCell ref="H119:I119"/>
    <mergeCell ref="B133:B135"/>
    <mergeCell ref="F133:G133"/>
    <mergeCell ref="H133:I133"/>
    <mergeCell ref="J133:K133"/>
    <mergeCell ref="L133:M133"/>
    <mergeCell ref="F134:G134"/>
    <mergeCell ref="H134:I134"/>
    <mergeCell ref="J134:K134"/>
    <mergeCell ref="H97:I97"/>
    <mergeCell ref="J97:K97"/>
    <mergeCell ref="L97:M97"/>
    <mergeCell ref="J96:K96"/>
    <mergeCell ref="B105:M105"/>
    <mergeCell ref="B106:D107"/>
    <mergeCell ref="E106:E107"/>
    <mergeCell ref="H106:I106"/>
    <mergeCell ref="J106:K106"/>
    <mergeCell ref="L106:M106"/>
    <mergeCell ref="F106:G106"/>
    <mergeCell ref="F87:G87"/>
    <mergeCell ref="F88:G88"/>
    <mergeCell ref="B85:D85"/>
    <mergeCell ref="H85:I85"/>
    <mergeCell ref="J85:K85"/>
    <mergeCell ref="L85:M85"/>
    <mergeCell ref="B86:D86"/>
    <mergeCell ref="J131:K131"/>
    <mergeCell ref="L120:M120"/>
    <mergeCell ref="H121:I121"/>
    <mergeCell ref="J121:K121"/>
    <mergeCell ref="L121:M121"/>
    <mergeCell ref="F126:G126"/>
    <mergeCell ref="L126:M126"/>
    <mergeCell ref="F127:G127"/>
    <mergeCell ref="H127:I127"/>
    <mergeCell ref="B125:M125"/>
    <mergeCell ref="B126:D126"/>
    <mergeCell ref="H126:I126"/>
    <mergeCell ref="J127:K127"/>
    <mergeCell ref="L127:M127"/>
    <mergeCell ref="B130:B132"/>
    <mergeCell ref="F130:G130"/>
    <mergeCell ref="H130:I130"/>
    <mergeCell ref="F84:G84"/>
    <mergeCell ref="F61:G61"/>
    <mergeCell ref="F74:G74"/>
    <mergeCell ref="H61:I61"/>
    <mergeCell ref="J61:K61"/>
    <mergeCell ref="L61:M61"/>
    <mergeCell ref="B83:M83"/>
    <mergeCell ref="L134:M134"/>
    <mergeCell ref="L131:M131"/>
    <mergeCell ref="F132:G132"/>
    <mergeCell ref="B84:D84"/>
    <mergeCell ref="H84:I84"/>
    <mergeCell ref="J84:K84"/>
    <mergeCell ref="L84:M84"/>
    <mergeCell ref="B67:D67"/>
    <mergeCell ref="B68:D68"/>
    <mergeCell ref="B87:D87"/>
    <mergeCell ref="J87:K87"/>
    <mergeCell ref="L87:M87"/>
    <mergeCell ref="B88:D88"/>
    <mergeCell ref="J126:K126"/>
    <mergeCell ref="H88:I88"/>
    <mergeCell ref="J88:K88"/>
    <mergeCell ref="L88:M88"/>
    <mergeCell ref="H46:I46"/>
    <mergeCell ref="H47:I47"/>
    <mergeCell ref="J43:K43"/>
    <mergeCell ref="J44:K44"/>
    <mergeCell ref="J46:K46"/>
    <mergeCell ref="J47:K47"/>
    <mergeCell ref="J53:K53"/>
    <mergeCell ref="B61:D62"/>
    <mergeCell ref="E61:E62"/>
    <mergeCell ref="H74:I74"/>
    <mergeCell ref="J74:K74"/>
    <mergeCell ref="L74:M74"/>
    <mergeCell ref="H51:I51"/>
    <mergeCell ref="J51:K51"/>
    <mergeCell ref="L51:M51"/>
    <mergeCell ref="H52:I52"/>
    <mergeCell ref="J52:K52"/>
    <mergeCell ref="L52:M52"/>
    <mergeCell ref="J56:K56"/>
    <mergeCell ref="L56:M56"/>
    <mergeCell ref="L53:M53"/>
    <mergeCell ref="H54:I54"/>
    <mergeCell ref="J54:K54"/>
    <mergeCell ref="B73:M73"/>
    <mergeCell ref="B74:D75"/>
    <mergeCell ref="E74:E75"/>
    <mergeCell ref="F46:G46"/>
    <mergeCell ref="F47:G47"/>
    <mergeCell ref="F49:G49"/>
    <mergeCell ref="F50:G50"/>
    <mergeCell ref="F51:G51"/>
    <mergeCell ref="F52:G52"/>
    <mergeCell ref="B60:M60"/>
    <mergeCell ref="H36:I36"/>
    <mergeCell ref="H40:I40"/>
    <mergeCell ref="J40:K40"/>
    <mergeCell ref="L55:M55"/>
    <mergeCell ref="C52:D52"/>
    <mergeCell ref="C53:D53"/>
    <mergeCell ref="F36:G36"/>
    <mergeCell ref="F37:G37"/>
    <mergeCell ref="F40:G40"/>
    <mergeCell ref="F41:G41"/>
    <mergeCell ref="F42:G42"/>
    <mergeCell ref="F43:G43"/>
    <mergeCell ref="F44:G44"/>
    <mergeCell ref="F45:G45"/>
    <mergeCell ref="L40:M40"/>
    <mergeCell ref="B40:B41"/>
    <mergeCell ref="B45:B47"/>
    <mergeCell ref="B10:B13"/>
    <mergeCell ref="B2:M2"/>
    <mergeCell ref="B3:D4"/>
    <mergeCell ref="E3:E4"/>
    <mergeCell ref="H3:I3"/>
    <mergeCell ref="J3:K3"/>
    <mergeCell ref="L3:M3"/>
    <mergeCell ref="F3:G3"/>
    <mergeCell ref="F6:G6"/>
    <mergeCell ref="H6:I6"/>
    <mergeCell ref="J6:K6"/>
    <mergeCell ref="L6:M6"/>
    <mergeCell ref="F8:G8"/>
    <mergeCell ref="H8:I8"/>
    <mergeCell ref="J8:K8"/>
    <mergeCell ref="L8:M8"/>
    <mergeCell ref="B6:D7"/>
    <mergeCell ref="B8:D9"/>
    <mergeCell ref="B23:B25"/>
    <mergeCell ref="C23:D23"/>
    <mergeCell ref="C24:D24"/>
    <mergeCell ref="C25:D25"/>
    <mergeCell ref="B20:M20"/>
    <mergeCell ref="B21:D22"/>
    <mergeCell ref="E21:E22"/>
    <mergeCell ref="H21:I21"/>
    <mergeCell ref="J21:K21"/>
    <mergeCell ref="L21:M21"/>
    <mergeCell ref="F21:G21"/>
    <mergeCell ref="B29:M29"/>
    <mergeCell ref="B30:D30"/>
    <mergeCell ref="H30:I30"/>
    <mergeCell ref="J30:K30"/>
    <mergeCell ref="L30:M30"/>
    <mergeCell ref="J36:K36"/>
    <mergeCell ref="L36:M36"/>
    <mergeCell ref="H37:I37"/>
    <mergeCell ref="J37:K37"/>
    <mergeCell ref="L37:M37"/>
    <mergeCell ref="B34:M34"/>
    <mergeCell ref="B35:D35"/>
    <mergeCell ref="H35:I35"/>
    <mergeCell ref="J35:K35"/>
    <mergeCell ref="L35:M35"/>
    <mergeCell ref="F30:G30"/>
    <mergeCell ref="F35:G35"/>
    <mergeCell ref="H31:I31"/>
    <mergeCell ref="J31:K31"/>
    <mergeCell ref="L31:M31"/>
    <mergeCell ref="F31:G31"/>
    <mergeCell ref="H86:I86"/>
    <mergeCell ref="J86:K86"/>
    <mergeCell ref="L86:M86"/>
    <mergeCell ref="F85:G85"/>
    <mergeCell ref="F86:G86"/>
    <mergeCell ref="F120:G120"/>
    <mergeCell ref="F121:G121"/>
    <mergeCell ref="F122:G122"/>
    <mergeCell ref="H122:I122"/>
    <mergeCell ref="J122:K122"/>
    <mergeCell ref="L122:M122"/>
    <mergeCell ref="H120:I120"/>
    <mergeCell ref="J120:K120"/>
    <mergeCell ref="J119:K119"/>
    <mergeCell ref="F117:G117"/>
    <mergeCell ref="F118:G118"/>
    <mergeCell ref="F119:G119"/>
    <mergeCell ref="L119:M119"/>
    <mergeCell ref="B93:M93"/>
    <mergeCell ref="B94:D94"/>
    <mergeCell ref="B108:D108"/>
    <mergeCell ref="B109:D109"/>
    <mergeCell ref="B110:D110"/>
    <mergeCell ref="B111:D111"/>
    <mergeCell ref="F158:G158"/>
    <mergeCell ref="F159:G159"/>
    <mergeCell ref="F145:G145"/>
    <mergeCell ref="H145:I145"/>
    <mergeCell ref="J145:K145"/>
    <mergeCell ref="L145:M145"/>
    <mergeCell ref="F146:G146"/>
    <mergeCell ref="H146:I146"/>
    <mergeCell ref="J146:K146"/>
    <mergeCell ref="L146:M146"/>
    <mergeCell ref="F147:G147"/>
    <mergeCell ref="H147:I147"/>
    <mergeCell ref="J147:K147"/>
    <mergeCell ref="J154:K154"/>
    <mergeCell ref="L154:M154"/>
    <mergeCell ref="J157:K157"/>
    <mergeCell ref="H159:I159"/>
    <mergeCell ref="J159:K159"/>
    <mergeCell ref="H157:I157"/>
    <mergeCell ref="B154:D154"/>
    <mergeCell ref="C157:D157"/>
    <mergeCell ref="L157:M157"/>
    <mergeCell ref="F155:G155"/>
    <mergeCell ref="F157:G157"/>
    <mergeCell ref="F156:G156"/>
    <mergeCell ref="H154:I154"/>
    <mergeCell ref="J132:K132"/>
    <mergeCell ref="L132:M132"/>
    <mergeCell ref="H132:I132"/>
    <mergeCell ref="L138:M138"/>
    <mergeCell ref="F135:G135"/>
    <mergeCell ref="H135:I135"/>
    <mergeCell ref="J135:K135"/>
    <mergeCell ref="L135:M135"/>
    <mergeCell ref="F143:G143"/>
    <mergeCell ref="H143:I143"/>
    <mergeCell ref="J143:K143"/>
    <mergeCell ref="L143:M143"/>
    <mergeCell ref="F136:G136"/>
    <mergeCell ref="H136:I136"/>
    <mergeCell ref="J136:K136"/>
    <mergeCell ref="L136:M136"/>
    <mergeCell ref="F164:G164"/>
    <mergeCell ref="F54:G54"/>
    <mergeCell ref="F55:G55"/>
    <mergeCell ref="L158:M158"/>
    <mergeCell ref="H41:I41"/>
    <mergeCell ref="J41:K41"/>
    <mergeCell ref="L41:M41"/>
    <mergeCell ref="H42:I42"/>
    <mergeCell ref="J42:K42"/>
    <mergeCell ref="L42:M42"/>
    <mergeCell ref="H43:I43"/>
    <mergeCell ref="H44:I44"/>
    <mergeCell ref="H45:I45"/>
    <mergeCell ref="J45:K45"/>
    <mergeCell ref="F56:G56"/>
    <mergeCell ref="F98:G98"/>
    <mergeCell ref="H98:I98"/>
    <mergeCell ref="J98:K98"/>
    <mergeCell ref="L54:M54"/>
    <mergeCell ref="H55:I55"/>
    <mergeCell ref="J55:K55"/>
    <mergeCell ref="J128:K128"/>
    <mergeCell ref="L128:M128"/>
    <mergeCell ref="F129:G129"/>
    <mergeCell ref="L95:M95"/>
    <mergeCell ref="L96:M96"/>
    <mergeCell ref="B95:B97"/>
    <mergeCell ref="F95:G95"/>
    <mergeCell ref="F96:G96"/>
    <mergeCell ref="H95:I95"/>
    <mergeCell ref="H96:I96"/>
    <mergeCell ref="F97:G97"/>
    <mergeCell ref="J163:K163"/>
    <mergeCell ref="L163:M163"/>
    <mergeCell ref="F163:G163"/>
    <mergeCell ref="H129:I129"/>
    <mergeCell ref="J129:K129"/>
    <mergeCell ref="B158:B159"/>
    <mergeCell ref="H158:I158"/>
    <mergeCell ref="J158:K158"/>
    <mergeCell ref="B153:M153"/>
    <mergeCell ref="B155:B157"/>
    <mergeCell ref="H155:I155"/>
    <mergeCell ref="J155:K155"/>
    <mergeCell ref="L155:M155"/>
    <mergeCell ref="H156:I156"/>
    <mergeCell ref="J156:K156"/>
    <mergeCell ref="L156:M156"/>
    <mergeCell ref="B14:B16"/>
    <mergeCell ref="B63:D63"/>
    <mergeCell ref="B51:B53"/>
    <mergeCell ref="B54:B56"/>
    <mergeCell ref="B49:B50"/>
    <mergeCell ref="H49:I49"/>
    <mergeCell ref="J49:K49"/>
    <mergeCell ref="L49:M49"/>
    <mergeCell ref="H50:I50"/>
    <mergeCell ref="J50:K50"/>
    <mergeCell ref="L50:M50"/>
    <mergeCell ref="L43:M43"/>
    <mergeCell ref="L44:M44"/>
    <mergeCell ref="L45:M45"/>
    <mergeCell ref="L46:M46"/>
    <mergeCell ref="L47:M47"/>
    <mergeCell ref="H56:I56"/>
    <mergeCell ref="B42:B44"/>
    <mergeCell ref="H53:I53"/>
    <mergeCell ref="C42:D42"/>
    <mergeCell ref="C43:D43"/>
    <mergeCell ref="C44:D44"/>
    <mergeCell ref="C51:D51"/>
    <mergeCell ref="F53:G53"/>
    <mergeCell ref="C140:D140"/>
    <mergeCell ref="C130:D130"/>
    <mergeCell ref="C131:D131"/>
    <mergeCell ref="C132:D132"/>
    <mergeCell ref="B115:M115"/>
    <mergeCell ref="B116:D116"/>
    <mergeCell ref="H116:I116"/>
    <mergeCell ref="J116:K116"/>
    <mergeCell ref="L116:M116"/>
    <mergeCell ref="L129:M129"/>
    <mergeCell ref="J130:K130"/>
    <mergeCell ref="L130:M130"/>
    <mergeCell ref="F131:G131"/>
    <mergeCell ref="H131:I131"/>
    <mergeCell ref="B128:B129"/>
    <mergeCell ref="F128:G128"/>
    <mergeCell ref="H128:I128"/>
    <mergeCell ref="F116:G116"/>
    <mergeCell ref="H117:I117"/>
    <mergeCell ref="J117:K117"/>
    <mergeCell ref="L117:M117"/>
    <mergeCell ref="H118:I118"/>
    <mergeCell ref="J118:K118"/>
    <mergeCell ref="L118:M118"/>
    <mergeCell ref="H90:I90"/>
    <mergeCell ref="J90:K90"/>
    <mergeCell ref="L90:M90"/>
    <mergeCell ref="F90:G90"/>
    <mergeCell ref="F89:G89"/>
    <mergeCell ref="H87:I87"/>
    <mergeCell ref="H94:I94"/>
    <mergeCell ref="B112:D112"/>
    <mergeCell ref="C139:D139"/>
    <mergeCell ref="J94:K94"/>
    <mergeCell ref="L94:M94"/>
    <mergeCell ref="J95:K95"/>
    <mergeCell ref="B98:B99"/>
    <mergeCell ref="B89:D89"/>
    <mergeCell ref="H89:I89"/>
    <mergeCell ref="J89:K89"/>
    <mergeCell ref="L89:M89"/>
    <mergeCell ref="B90:D90"/>
    <mergeCell ref="L98:M98"/>
    <mergeCell ref="F99:G99"/>
    <mergeCell ref="H99:I99"/>
    <mergeCell ref="J99:K99"/>
    <mergeCell ref="L99:M99"/>
    <mergeCell ref="F94:G94"/>
  </mergeCells>
  <phoneticPr fontId="2" type="noConversion"/>
  <pageMargins left="0.7" right="0.7" top="0.75" bottom="0.75" header="0.3" footer="0.3"/>
  <pageSetup paperSize="9" scale="3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3F4F"/>
    <pageSetUpPr fitToPage="1"/>
  </sheetPr>
  <dimension ref="A1:K113"/>
  <sheetViews>
    <sheetView showGridLines="0" topLeftCell="B1" zoomScale="70" zoomScaleNormal="70" zoomScaleSheetLayoutView="70" zoomScalePageLayoutView="40" workbookViewId="0">
      <selection activeCell="C4" sqref="C4:E4"/>
    </sheetView>
  </sheetViews>
  <sheetFormatPr defaultColWidth="0" defaultRowHeight="14.4" customHeight="1" zeroHeight="1"/>
  <cols>
    <col min="1" max="1" width="15.69921875" style="237" hidden="1" customWidth="1"/>
    <col min="2" max="2" width="2.69921875" style="54" customWidth="1"/>
    <col min="3" max="3" width="24.5" style="238" customWidth="1"/>
    <col min="4" max="4" width="19.796875" style="231" customWidth="1"/>
    <col min="5" max="5" width="20.296875" style="44" customWidth="1"/>
    <col min="6" max="6" width="14.19921875" style="45" bestFit="1" customWidth="1"/>
    <col min="7" max="7" width="23.19921875" style="45" customWidth="1"/>
    <col min="8" max="10" width="23.19921875" style="231" customWidth="1"/>
    <col min="11" max="11" width="8.796875" style="231" customWidth="1"/>
    <col min="12" max="16384" width="8.796875" style="231" hidden="1"/>
  </cols>
  <sheetData>
    <row r="1" spans="1:11" ht="18.600000000000001"/>
    <row r="2" spans="1:11" ht="25.2" customHeight="1">
      <c r="A2" s="52"/>
      <c r="B2" s="52"/>
      <c r="C2" s="294" t="s">
        <v>546</v>
      </c>
      <c r="D2" s="294"/>
      <c r="E2" s="294"/>
      <c r="F2" s="294"/>
      <c r="G2" s="294"/>
      <c r="H2" s="294"/>
      <c r="I2" s="294"/>
      <c r="J2" s="294"/>
    </row>
    <row r="3" spans="1:11" ht="17.399999999999999" customHeight="1">
      <c r="A3" s="23" t="s">
        <v>4</v>
      </c>
      <c r="B3" s="52"/>
      <c r="C3" s="389" t="s">
        <v>71</v>
      </c>
      <c r="D3" s="299"/>
      <c r="E3" s="299"/>
      <c r="F3" s="274" t="s">
        <v>70</v>
      </c>
      <c r="G3" s="220">
        <v>2018</v>
      </c>
      <c r="H3" s="220">
        <v>2019</v>
      </c>
      <c r="I3" s="220">
        <v>2020</v>
      </c>
      <c r="J3" s="220">
        <v>2021</v>
      </c>
    </row>
    <row r="4" spans="1:11" ht="17.399999999999999" customHeight="1">
      <c r="A4" s="330" t="s">
        <v>9</v>
      </c>
      <c r="C4" s="459" t="s">
        <v>16</v>
      </c>
      <c r="D4" s="459"/>
      <c r="E4" s="322"/>
      <c r="F4" s="25" t="s">
        <v>548</v>
      </c>
      <c r="G4" s="26">
        <v>95932.976833330351</v>
      </c>
      <c r="H4" s="26">
        <v>90194.954810000097</v>
      </c>
      <c r="I4" s="26">
        <v>98789.238315607974</v>
      </c>
      <c r="J4" s="27">
        <v>96610.353504205224</v>
      </c>
      <c r="K4" s="139"/>
    </row>
    <row r="5" spans="1:11" ht="17.399999999999999" customHeight="1">
      <c r="A5" s="331"/>
      <c r="C5" s="325" t="s">
        <v>26</v>
      </c>
      <c r="D5" s="325"/>
      <c r="E5" s="326"/>
      <c r="F5" s="25" t="s">
        <v>548</v>
      </c>
      <c r="G5" s="26">
        <v>15669.07306554039</v>
      </c>
      <c r="H5" s="26">
        <v>14086.527809999998</v>
      </c>
      <c r="I5" s="26">
        <v>15951.387995801093</v>
      </c>
      <c r="J5" s="27">
        <v>15087.612037076844</v>
      </c>
      <c r="K5" s="139"/>
    </row>
    <row r="6" spans="1:11" ht="17.399999999999999" customHeight="1">
      <c r="A6" s="331"/>
      <c r="C6" s="325" t="s">
        <v>15</v>
      </c>
      <c r="D6" s="325"/>
      <c r="E6" s="326"/>
      <c r="F6" s="25" t="s">
        <v>548</v>
      </c>
      <c r="G6" s="35">
        <v>80263.903767789961</v>
      </c>
      <c r="H6" s="35">
        <v>76108.427000000098</v>
      </c>
      <c r="I6" s="35">
        <v>82837.850319806879</v>
      </c>
      <c r="J6" s="27">
        <v>81522.741467128377</v>
      </c>
    </row>
    <row r="7" spans="1:11" ht="17.399999999999999" customHeight="1">
      <c r="A7" s="331"/>
      <c r="C7" s="61" t="s">
        <v>551</v>
      </c>
      <c r="D7" s="61"/>
      <c r="E7" s="62"/>
      <c r="F7" s="25" t="s">
        <v>2</v>
      </c>
      <c r="G7" s="125">
        <v>4.4112420957933454</v>
      </c>
      <c r="H7" s="125">
        <v>4.0265604825892902</v>
      </c>
      <c r="I7" s="125">
        <v>4.4441602553244852</v>
      </c>
      <c r="J7" s="27">
        <v>4.402786925406974</v>
      </c>
    </row>
    <row r="8" spans="1:11" ht="17.399999999999999" customHeight="1">
      <c r="C8" s="231"/>
      <c r="E8" s="231"/>
      <c r="F8" s="237"/>
      <c r="G8" s="237"/>
      <c r="H8" s="128"/>
      <c r="I8" s="128"/>
      <c r="J8" s="128"/>
    </row>
    <row r="9" spans="1:11" ht="18.600000000000001">
      <c r="E9" s="231"/>
      <c r="F9" s="237"/>
      <c r="G9" s="237"/>
      <c r="H9" s="55"/>
      <c r="I9" s="55"/>
      <c r="J9" s="55"/>
    </row>
    <row r="10" spans="1:11" ht="25.2" customHeight="1">
      <c r="A10" s="58" t="s">
        <v>4</v>
      </c>
      <c r="B10" s="60"/>
      <c r="C10" s="294" t="s">
        <v>549</v>
      </c>
      <c r="D10" s="294"/>
      <c r="E10" s="294"/>
      <c r="F10" s="294"/>
      <c r="G10" s="294"/>
      <c r="H10" s="294"/>
      <c r="I10" s="294"/>
      <c r="J10" s="294"/>
    </row>
    <row r="11" spans="1:11" ht="18.600000000000001">
      <c r="A11" s="58" t="s">
        <v>4</v>
      </c>
      <c r="B11" s="60"/>
      <c r="C11" s="389" t="s">
        <v>71</v>
      </c>
      <c r="D11" s="299"/>
      <c r="E11" s="299"/>
      <c r="F11" s="274" t="s">
        <v>70</v>
      </c>
      <c r="G11" s="257">
        <v>2018</v>
      </c>
      <c r="H11" s="257">
        <v>2019</v>
      </c>
      <c r="I11" s="257">
        <v>2020</v>
      </c>
      <c r="J11" s="257">
        <v>2021</v>
      </c>
    </row>
    <row r="12" spans="1:11" ht="17.399999999999999" customHeight="1">
      <c r="A12" s="330" t="s">
        <v>9</v>
      </c>
      <c r="C12" s="323" t="s">
        <v>14</v>
      </c>
      <c r="D12" s="323"/>
      <c r="E12" s="324"/>
      <c r="F12" s="25"/>
      <c r="G12" s="26">
        <v>21115.759499014715</v>
      </c>
      <c r="H12" s="26">
        <v>20891.690811130095</v>
      </c>
      <c r="I12" s="26">
        <v>21017.225018942103</v>
      </c>
      <c r="J12" s="27">
        <v>18788.690194707462</v>
      </c>
    </row>
    <row r="13" spans="1:11" ht="18.600000000000001">
      <c r="A13" s="331"/>
      <c r="C13" s="337" t="s">
        <v>552</v>
      </c>
      <c r="D13" s="325" t="s">
        <v>557</v>
      </c>
      <c r="E13" s="326"/>
      <c r="F13" s="25" t="s">
        <v>548</v>
      </c>
      <c r="G13" s="26">
        <v>79.295546999999999</v>
      </c>
      <c r="H13" s="26">
        <v>80.261860499999983</v>
      </c>
      <c r="I13" s="26">
        <v>35.062327500000002</v>
      </c>
      <c r="J13" s="27">
        <v>31.991311499999998</v>
      </c>
    </row>
    <row r="14" spans="1:11" ht="18.600000000000001">
      <c r="A14" s="331"/>
      <c r="C14" s="460"/>
      <c r="D14" s="325" t="s">
        <v>558</v>
      </c>
      <c r="E14" s="326"/>
      <c r="F14" s="25" t="s">
        <v>548</v>
      </c>
      <c r="G14" s="26">
        <v>116.5229958</v>
      </c>
      <c r="H14" s="26">
        <v>87.81125999999999</v>
      </c>
      <c r="I14" s="26">
        <v>31.845880799999996</v>
      </c>
      <c r="J14" s="27">
        <v>31.498431000000007</v>
      </c>
    </row>
    <row r="15" spans="1:11" ht="18.600000000000001">
      <c r="A15" s="331"/>
      <c r="C15" s="338"/>
      <c r="D15" s="325" t="s">
        <v>559</v>
      </c>
      <c r="E15" s="326"/>
      <c r="F15" s="25" t="s">
        <v>548</v>
      </c>
      <c r="G15" s="29">
        <v>9.4350512890000005</v>
      </c>
      <c r="H15" s="29">
        <v>12.209842281000002</v>
      </c>
      <c r="I15" s="29">
        <v>1.7467678170000001</v>
      </c>
      <c r="J15" s="30">
        <v>2.1881301990000002</v>
      </c>
    </row>
    <row r="16" spans="1:11" ht="18.600000000000001">
      <c r="A16" s="331"/>
      <c r="C16" s="337" t="s">
        <v>553</v>
      </c>
      <c r="D16" s="325" t="s">
        <v>560</v>
      </c>
      <c r="E16" s="326"/>
      <c r="F16" s="25" t="s">
        <v>548</v>
      </c>
      <c r="G16" s="29">
        <v>435.53076612851527</v>
      </c>
      <c r="H16" s="29">
        <v>492.28982930350082</v>
      </c>
      <c r="I16" s="29">
        <v>487.30248604889283</v>
      </c>
      <c r="J16" s="34">
        <v>469.16804581320957</v>
      </c>
    </row>
    <row r="17" spans="1:10" ht="18.600000000000001">
      <c r="A17" s="331"/>
      <c r="C17" s="338"/>
      <c r="D17" s="325" t="s">
        <v>13</v>
      </c>
      <c r="E17" s="326"/>
      <c r="F17" s="25" t="s">
        <v>548</v>
      </c>
      <c r="G17" s="29">
        <v>0</v>
      </c>
      <c r="H17" s="29">
        <v>0</v>
      </c>
      <c r="I17" s="29">
        <v>0</v>
      </c>
      <c r="J17" s="30">
        <v>0</v>
      </c>
    </row>
    <row r="18" spans="1:10" ht="18.600000000000001">
      <c r="A18" s="331"/>
      <c r="C18" s="461" t="s">
        <v>554</v>
      </c>
      <c r="D18" s="325" t="s">
        <v>561</v>
      </c>
      <c r="E18" s="326"/>
      <c r="F18" s="25" t="s">
        <v>548</v>
      </c>
      <c r="G18" s="29">
        <v>3613.7604384000019</v>
      </c>
      <c r="H18" s="29">
        <v>3240.7943680000003</v>
      </c>
      <c r="I18" s="29">
        <v>2870.4412800000009</v>
      </c>
      <c r="J18" s="30">
        <v>1135.3807920000002</v>
      </c>
    </row>
    <row r="19" spans="1:10" ht="18.600000000000001">
      <c r="A19" s="331"/>
      <c r="C19" s="460"/>
      <c r="D19" s="325" t="s">
        <v>562</v>
      </c>
      <c r="E19" s="326"/>
      <c r="F19" s="25" t="s">
        <v>548</v>
      </c>
      <c r="G19" s="29">
        <v>15334.32159</v>
      </c>
      <c r="H19" s="29">
        <v>14866.437303000001</v>
      </c>
      <c r="I19" s="29">
        <v>15286.547124000001</v>
      </c>
      <c r="J19" s="30">
        <v>15077.081582999999</v>
      </c>
    </row>
    <row r="20" spans="1:10" ht="18.600000000000001">
      <c r="A20" s="331"/>
      <c r="C20" s="338"/>
      <c r="D20" s="325" t="s">
        <v>563</v>
      </c>
      <c r="E20" s="326"/>
      <c r="F20" s="25" t="s">
        <v>548</v>
      </c>
      <c r="G20" s="29">
        <v>164.673937792</v>
      </c>
      <c r="H20" s="29">
        <v>159.48930816000004</v>
      </c>
      <c r="I20" s="29">
        <v>115.64332416000001</v>
      </c>
      <c r="J20" s="126">
        <v>97.422311167999993</v>
      </c>
    </row>
    <row r="21" spans="1:10" ht="18.600000000000001">
      <c r="A21" s="331"/>
      <c r="C21" s="337" t="s">
        <v>555</v>
      </c>
      <c r="D21" s="325" t="s">
        <v>564</v>
      </c>
      <c r="E21" s="326"/>
      <c r="F21" s="25" t="s">
        <v>548</v>
      </c>
      <c r="G21" s="29">
        <v>0</v>
      </c>
      <c r="H21" s="29">
        <v>0</v>
      </c>
      <c r="I21" s="29">
        <v>7.3239381249999997</v>
      </c>
      <c r="J21" s="30">
        <v>15.092336874999999</v>
      </c>
    </row>
    <row r="22" spans="1:10" ht="18.600000000000001">
      <c r="A22" s="331"/>
      <c r="C22" s="460"/>
      <c r="D22" s="325" t="s">
        <v>565</v>
      </c>
      <c r="E22" s="326"/>
      <c r="F22" s="25" t="s">
        <v>548</v>
      </c>
      <c r="G22" s="29">
        <v>121.29177955555562</v>
      </c>
      <c r="H22" s="29">
        <v>143.99712888888897</v>
      </c>
      <c r="I22" s="29">
        <v>206.28121125925935</v>
      </c>
      <c r="J22" s="30">
        <v>189.80099377777788</v>
      </c>
    </row>
    <row r="23" spans="1:10" ht="18.600000000000001">
      <c r="A23" s="331"/>
      <c r="C23" s="460"/>
      <c r="D23" s="325" t="s">
        <v>566</v>
      </c>
      <c r="E23" s="326"/>
      <c r="F23" s="25" t="s">
        <v>548</v>
      </c>
      <c r="G23" s="29">
        <v>65.274595716270184</v>
      </c>
      <c r="H23" s="29">
        <v>30.507527098433155</v>
      </c>
      <c r="I23" s="29">
        <v>106.76812179138977</v>
      </c>
      <c r="J23" s="30">
        <v>102.47568805948085</v>
      </c>
    </row>
    <row r="24" spans="1:10" ht="18.600000000000001">
      <c r="A24" s="331"/>
      <c r="C24" s="460"/>
      <c r="D24" s="325" t="s">
        <v>567</v>
      </c>
      <c r="E24" s="326"/>
      <c r="F24" s="25" t="s">
        <v>548</v>
      </c>
      <c r="G24" s="29">
        <v>380.34413729729727</v>
      </c>
      <c r="H24" s="29">
        <v>448.64790486486476</v>
      </c>
      <c r="I24" s="29">
        <v>709.28070216216202</v>
      </c>
      <c r="J24" s="30">
        <v>257.39735567567561</v>
      </c>
    </row>
    <row r="25" spans="1:10" ht="18.600000000000001">
      <c r="A25" s="331"/>
      <c r="C25" s="338"/>
      <c r="D25" s="325" t="s">
        <v>568</v>
      </c>
      <c r="E25" s="326"/>
      <c r="F25" s="25" t="s">
        <v>548</v>
      </c>
      <c r="G25" s="29">
        <v>149.89140599999999</v>
      </c>
      <c r="H25" s="29">
        <v>357.134659</v>
      </c>
      <c r="I25" s="29">
        <v>183.87641300000001</v>
      </c>
      <c r="J25" s="30">
        <v>371.670208</v>
      </c>
    </row>
    <row r="26" spans="1:10" ht="18.600000000000001">
      <c r="A26" s="331"/>
      <c r="C26" s="337" t="s">
        <v>187</v>
      </c>
      <c r="D26" s="325" t="s">
        <v>569</v>
      </c>
      <c r="E26" s="326"/>
      <c r="F26" s="25" t="s">
        <v>548</v>
      </c>
      <c r="G26" s="29">
        <v>195.13810434999999</v>
      </c>
      <c r="H26" s="29">
        <v>189.18400639500001</v>
      </c>
      <c r="I26" s="29">
        <v>194.53014665999999</v>
      </c>
      <c r="J26" s="30">
        <v>191.86457659499999</v>
      </c>
    </row>
    <row r="27" spans="1:10" ht="18.600000000000001">
      <c r="A27" s="331"/>
      <c r="C27" s="460"/>
      <c r="D27" s="325" t="s">
        <v>570</v>
      </c>
      <c r="E27" s="326"/>
      <c r="F27" s="25" t="s">
        <v>548</v>
      </c>
      <c r="G27" s="29">
        <v>77.749623486079997</v>
      </c>
      <c r="H27" s="29">
        <v>75.301737638400013</v>
      </c>
      <c r="I27" s="29">
        <v>54.600169478399998</v>
      </c>
      <c r="J27" s="30">
        <v>45.997248344320006</v>
      </c>
    </row>
    <row r="28" spans="1:10" ht="18.600000000000001">
      <c r="A28" s="331"/>
      <c r="C28" s="460"/>
      <c r="D28" s="325" t="s">
        <v>571</v>
      </c>
      <c r="E28" s="326"/>
      <c r="F28" s="25" t="s">
        <v>548</v>
      </c>
      <c r="G28" s="29">
        <v>305.26331999999996</v>
      </c>
      <c r="H28" s="29">
        <v>623.03219999999988</v>
      </c>
      <c r="I28" s="29">
        <v>619.23797999999999</v>
      </c>
      <c r="J28" s="30">
        <v>658.94136000000003</v>
      </c>
    </row>
    <row r="29" spans="1:10" ht="18.600000000000001">
      <c r="A29" s="331"/>
      <c r="C29" s="460"/>
      <c r="D29" s="325" t="s">
        <v>572</v>
      </c>
      <c r="E29" s="326"/>
      <c r="F29" s="25" t="s">
        <v>548</v>
      </c>
      <c r="G29" s="29">
        <v>2.9010642</v>
      </c>
      <c r="H29" s="29">
        <v>3.0383249999999999</v>
      </c>
      <c r="I29" s="29">
        <v>7.4020745999999988</v>
      </c>
      <c r="J29" s="30">
        <v>14.699058900000001</v>
      </c>
    </row>
    <row r="30" spans="1:10" ht="18.600000000000001">
      <c r="A30" s="331"/>
      <c r="C30" s="460"/>
      <c r="D30" s="325" t="s">
        <v>573</v>
      </c>
      <c r="E30" s="326"/>
      <c r="F30" s="25" t="s">
        <v>548</v>
      </c>
      <c r="G30" s="29">
        <v>0</v>
      </c>
      <c r="H30" s="29">
        <v>0</v>
      </c>
      <c r="I30" s="29">
        <v>0</v>
      </c>
      <c r="J30" s="30">
        <v>0.98542800000000019</v>
      </c>
    </row>
    <row r="31" spans="1:10" ht="18.600000000000001">
      <c r="A31" s="331"/>
      <c r="C31" s="460"/>
      <c r="D31" s="325" t="s">
        <v>574</v>
      </c>
      <c r="E31" s="326"/>
      <c r="F31" s="25" t="s">
        <v>548</v>
      </c>
      <c r="G31" s="29">
        <v>0.26415780000000005</v>
      </c>
      <c r="H31" s="29">
        <v>0.28166400000000003</v>
      </c>
      <c r="I31" s="29">
        <v>0.33831953999999997</v>
      </c>
      <c r="J31" s="30">
        <v>0.48166500000000001</v>
      </c>
    </row>
    <row r="32" spans="1:10" ht="18.600000000000001">
      <c r="A32" s="331"/>
      <c r="C32" s="460"/>
      <c r="D32" s="325" t="s">
        <v>575</v>
      </c>
      <c r="E32" s="326"/>
      <c r="F32" s="25" t="s">
        <v>548</v>
      </c>
      <c r="G32" s="29">
        <v>2.5703199999999999E-2</v>
      </c>
      <c r="H32" s="29">
        <v>4.8060000000000005E-2</v>
      </c>
      <c r="I32" s="29">
        <v>5.7049000000000002E-2</v>
      </c>
      <c r="J32" s="30">
        <v>0.13770080000000001</v>
      </c>
    </row>
    <row r="33" spans="1:10" ht="18.600000000000001">
      <c r="A33" s="331"/>
      <c r="C33" s="338"/>
      <c r="D33" s="325" t="s">
        <v>576</v>
      </c>
      <c r="E33" s="326"/>
      <c r="F33" s="25" t="s">
        <v>548</v>
      </c>
      <c r="G33" s="29">
        <v>0.31303799999999998</v>
      </c>
      <c r="H33" s="29">
        <v>0.47058000000000005</v>
      </c>
      <c r="I33" s="29">
        <v>0.44202900000000006</v>
      </c>
      <c r="J33" s="30">
        <v>1.0479240000000001</v>
      </c>
    </row>
    <row r="34" spans="1:10" ht="18.600000000000001">
      <c r="A34" s="331"/>
      <c r="C34" s="337" t="s">
        <v>556</v>
      </c>
      <c r="D34" s="325" t="s">
        <v>577</v>
      </c>
      <c r="E34" s="326"/>
      <c r="F34" s="25" t="s">
        <v>548</v>
      </c>
      <c r="G34" s="29">
        <v>46.721232000000001</v>
      </c>
      <c r="H34" s="29">
        <v>68.590170000000001</v>
      </c>
      <c r="I34" s="29">
        <v>90.045779999999993</v>
      </c>
      <c r="J34" s="30">
        <v>91.678709999999995</v>
      </c>
    </row>
    <row r="35" spans="1:10" ht="18.600000000000001">
      <c r="A35" s="331"/>
      <c r="C35" s="338"/>
      <c r="D35" s="325" t="s">
        <v>578</v>
      </c>
      <c r="E35" s="326"/>
      <c r="F35" s="25" t="s">
        <v>548</v>
      </c>
      <c r="G35" s="29">
        <v>17.041010999999997</v>
      </c>
      <c r="H35" s="29">
        <v>12.163076999999999</v>
      </c>
      <c r="I35" s="29">
        <v>8.4518939999999994</v>
      </c>
      <c r="J35" s="30">
        <v>1.6893359999999999</v>
      </c>
    </row>
    <row r="36" spans="1:10" ht="18.600000000000001">
      <c r="E36" s="231"/>
      <c r="F36" s="237"/>
      <c r="G36" s="237"/>
      <c r="H36" s="55"/>
      <c r="I36" s="55"/>
      <c r="J36" s="55"/>
    </row>
    <row r="37" spans="1:10" ht="18.600000000000001">
      <c r="E37" s="231"/>
      <c r="F37" s="237"/>
      <c r="G37" s="237"/>
      <c r="H37" s="55"/>
      <c r="I37" s="55"/>
      <c r="J37" s="55"/>
    </row>
    <row r="38" spans="1:10" ht="25.2" customHeight="1">
      <c r="A38" s="58" t="s">
        <v>4</v>
      </c>
      <c r="B38" s="60"/>
      <c r="C38" s="294" t="s">
        <v>584</v>
      </c>
      <c r="D38" s="294"/>
      <c r="E38" s="294"/>
      <c r="F38" s="294"/>
      <c r="G38" s="294"/>
      <c r="H38" s="294"/>
      <c r="I38" s="294"/>
      <c r="J38" s="294"/>
    </row>
    <row r="39" spans="1:10" ht="18.600000000000001">
      <c r="A39" s="58" t="s">
        <v>4</v>
      </c>
      <c r="B39" s="60"/>
      <c r="C39" s="389" t="s">
        <v>71</v>
      </c>
      <c r="D39" s="299"/>
      <c r="E39" s="299"/>
      <c r="F39" s="274" t="s">
        <v>70</v>
      </c>
      <c r="G39" s="257">
        <v>2018</v>
      </c>
      <c r="H39" s="257">
        <v>2019</v>
      </c>
      <c r="I39" s="257">
        <v>2020</v>
      </c>
      <c r="J39" s="257">
        <v>2021</v>
      </c>
    </row>
    <row r="40" spans="1:10" ht="17.399999999999999" customHeight="1">
      <c r="C40" s="380" t="s">
        <v>585</v>
      </c>
      <c r="D40" s="323"/>
      <c r="E40" s="324"/>
      <c r="F40" s="25" t="s">
        <v>548</v>
      </c>
      <c r="G40" s="26">
        <v>43256063</v>
      </c>
      <c r="H40" s="26">
        <v>46947523</v>
      </c>
      <c r="I40" s="26">
        <v>43816695</v>
      </c>
      <c r="J40" s="27">
        <v>46688086</v>
      </c>
    </row>
    <row r="41" spans="1:10" ht="17.399999999999999" customHeight="1">
      <c r="C41" s="380" t="s">
        <v>586</v>
      </c>
      <c r="D41" s="323"/>
      <c r="E41" s="324"/>
      <c r="F41" s="25" t="s">
        <v>583</v>
      </c>
      <c r="G41" s="26">
        <v>24.4</v>
      </c>
      <c r="H41" s="26">
        <v>23.6</v>
      </c>
      <c r="I41" s="26">
        <v>20.6</v>
      </c>
      <c r="J41" s="27">
        <v>20.5</v>
      </c>
    </row>
    <row r="42" spans="1:10" ht="18.600000000000001">
      <c r="C42" s="462" t="s">
        <v>588</v>
      </c>
      <c r="D42" s="62" t="s">
        <v>581</v>
      </c>
      <c r="E42" s="62"/>
      <c r="F42" s="25" t="s">
        <v>548</v>
      </c>
      <c r="G42" s="26">
        <v>6698858</v>
      </c>
      <c r="H42" s="26">
        <v>10066019</v>
      </c>
      <c r="I42" s="26">
        <v>8704068</v>
      </c>
      <c r="J42" s="27">
        <v>7212984</v>
      </c>
    </row>
    <row r="43" spans="1:10" ht="18.600000000000001">
      <c r="C43" s="463"/>
      <c r="D43" s="256" t="s">
        <v>579</v>
      </c>
      <c r="E43" s="215"/>
      <c r="F43" s="25" t="s">
        <v>548</v>
      </c>
      <c r="G43" s="26">
        <v>33629310</v>
      </c>
      <c r="H43" s="26">
        <v>33894521</v>
      </c>
      <c r="I43" s="26">
        <v>32371976</v>
      </c>
      <c r="J43" s="27">
        <v>36016983</v>
      </c>
    </row>
    <row r="44" spans="1:10" ht="18.600000000000001">
      <c r="C44" s="463"/>
      <c r="D44" s="256" t="s">
        <v>27</v>
      </c>
      <c r="E44" s="215"/>
      <c r="F44" s="25" t="s">
        <v>548</v>
      </c>
      <c r="G44" s="26">
        <v>1804155</v>
      </c>
      <c r="H44" s="26">
        <v>1771229</v>
      </c>
      <c r="I44" s="26">
        <v>1455357</v>
      </c>
      <c r="J44" s="27">
        <v>2320360</v>
      </c>
    </row>
    <row r="45" spans="1:10" ht="18.600000000000001">
      <c r="C45" s="463"/>
      <c r="D45" s="256" t="s">
        <v>580</v>
      </c>
      <c r="E45" s="215"/>
      <c r="F45" s="25" t="s">
        <v>548</v>
      </c>
      <c r="G45" s="26">
        <v>511096</v>
      </c>
      <c r="H45" s="26">
        <v>577369</v>
      </c>
      <c r="I45" s="26">
        <v>705202</v>
      </c>
      <c r="J45" s="27">
        <v>530679</v>
      </c>
    </row>
    <row r="46" spans="1:10" ht="18.600000000000001">
      <c r="C46" s="463"/>
      <c r="D46" s="62" t="s">
        <v>28</v>
      </c>
      <c r="E46" s="62"/>
      <c r="F46" s="25" t="s">
        <v>548</v>
      </c>
      <c r="G46" s="26">
        <v>150036</v>
      </c>
      <c r="H46" s="26">
        <v>151265</v>
      </c>
      <c r="I46" s="26">
        <v>131778</v>
      </c>
      <c r="J46" s="27">
        <v>137519</v>
      </c>
    </row>
    <row r="47" spans="1:10" ht="18.600000000000001">
      <c r="C47" s="464"/>
      <c r="D47" s="62" t="s">
        <v>582</v>
      </c>
      <c r="E47" s="62"/>
      <c r="F47" s="25" t="s">
        <v>548</v>
      </c>
      <c r="G47" s="26">
        <v>462608</v>
      </c>
      <c r="H47" s="29">
        <v>487120</v>
      </c>
      <c r="I47" s="29">
        <v>448314</v>
      </c>
      <c r="J47" s="30">
        <v>469560</v>
      </c>
    </row>
    <row r="48" spans="1:10" ht="18.600000000000001">
      <c r="C48" s="465" t="s">
        <v>587</v>
      </c>
      <c r="D48" s="62" t="s">
        <v>29</v>
      </c>
      <c r="E48" s="62"/>
      <c r="F48" s="25" t="s">
        <v>548</v>
      </c>
      <c r="G48" s="26">
        <v>5503617</v>
      </c>
      <c r="H48" s="26">
        <v>6936507</v>
      </c>
      <c r="I48" s="26">
        <v>6078516</v>
      </c>
      <c r="J48" s="27">
        <v>4807281</v>
      </c>
    </row>
    <row r="49" spans="1:11" ht="18.600000000000001">
      <c r="C49" s="463"/>
      <c r="D49" s="256" t="s">
        <v>30</v>
      </c>
      <c r="E49" s="215"/>
      <c r="F49" s="25" t="s">
        <v>548</v>
      </c>
      <c r="G49" s="26">
        <v>2506167</v>
      </c>
      <c r="H49" s="26">
        <v>2440984</v>
      </c>
      <c r="I49" s="26">
        <v>2423476</v>
      </c>
      <c r="J49" s="27">
        <v>2658403</v>
      </c>
    </row>
    <row r="50" spans="1:11" ht="18.600000000000001">
      <c r="C50" s="463"/>
      <c r="D50" s="256" t="s">
        <v>31</v>
      </c>
      <c r="E50" s="215"/>
      <c r="F50" s="25" t="s">
        <v>548</v>
      </c>
      <c r="G50" s="26">
        <v>1202486</v>
      </c>
      <c r="H50" s="26">
        <v>932158</v>
      </c>
      <c r="I50" s="26">
        <v>857074</v>
      </c>
      <c r="J50" s="27">
        <v>907712</v>
      </c>
    </row>
    <row r="51" spans="1:11" ht="18.600000000000001">
      <c r="C51" s="463"/>
      <c r="D51" s="256" t="s">
        <v>589</v>
      </c>
      <c r="E51" s="215"/>
      <c r="F51" s="25" t="s">
        <v>548</v>
      </c>
      <c r="G51" s="26">
        <v>2880937</v>
      </c>
      <c r="H51" s="26">
        <v>2902403</v>
      </c>
      <c r="I51" s="26">
        <v>2734132</v>
      </c>
      <c r="J51" s="27">
        <v>4147669</v>
      </c>
    </row>
    <row r="52" spans="1:11" ht="18.600000000000001">
      <c r="C52" s="463"/>
      <c r="D52" s="62" t="s">
        <v>32</v>
      </c>
      <c r="E52" s="62"/>
      <c r="F52" s="25" t="s">
        <v>548</v>
      </c>
      <c r="G52" s="26">
        <v>816625</v>
      </c>
      <c r="H52" s="26">
        <v>650960</v>
      </c>
      <c r="I52" s="26">
        <v>663982</v>
      </c>
      <c r="J52" s="27">
        <v>722587</v>
      </c>
    </row>
    <row r="53" spans="1:11" ht="18.600000000000001">
      <c r="C53" s="463"/>
      <c r="D53" s="256" t="s">
        <v>33</v>
      </c>
      <c r="E53" s="215"/>
      <c r="F53" s="25" t="s">
        <v>548</v>
      </c>
      <c r="G53" s="26">
        <v>1282269</v>
      </c>
      <c r="H53" s="26">
        <v>1396544</v>
      </c>
      <c r="I53" s="26">
        <v>1327705</v>
      </c>
      <c r="J53" s="27">
        <v>1030344</v>
      </c>
    </row>
    <row r="54" spans="1:11" ht="18.600000000000001">
      <c r="C54" s="463"/>
      <c r="D54" s="256" t="s">
        <v>34</v>
      </c>
      <c r="E54" s="215"/>
      <c r="F54" s="25" t="s">
        <v>548</v>
      </c>
      <c r="G54" s="26">
        <v>4026285</v>
      </c>
      <c r="H54" s="26">
        <v>5153009</v>
      </c>
      <c r="I54" s="26">
        <v>4090636</v>
      </c>
      <c r="J54" s="27">
        <v>4572927</v>
      </c>
    </row>
    <row r="55" spans="1:11" ht="18.600000000000001">
      <c r="C55" s="464"/>
      <c r="D55" s="62" t="s">
        <v>35</v>
      </c>
      <c r="E55" s="62"/>
      <c r="F55" s="25" t="s">
        <v>548</v>
      </c>
      <c r="G55" s="26">
        <v>22109781</v>
      </c>
      <c r="H55" s="29">
        <v>23547974</v>
      </c>
      <c r="I55" s="29">
        <v>22900524</v>
      </c>
      <c r="J55" s="30">
        <v>24383045</v>
      </c>
    </row>
    <row r="56" spans="1:11" ht="18.600000000000001">
      <c r="E56" s="231"/>
      <c r="F56" s="237"/>
      <c r="G56" s="237"/>
      <c r="H56" s="55"/>
      <c r="I56" s="55"/>
      <c r="J56" s="254"/>
    </row>
    <row r="57" spans="1:11" ht="18.600000000000001">
      <c r="E57" s="231"/>
      <c r="F57" s="237"/>
      <c r="G57" s="237"/>
      <c r="H57" s="55"/>
      <c r="I57" s="55"/>
      <c r="J57" s="55"/>
      <c r="K57" s="139"/>
    </row>
    <row r="58" spans="1:11" ht="25.2" customHeight="1">
      <c r="A58" s="58" t="s">
        <v>4</v>
      </c>
      <c r="B58" s="60"/>
      <c r="C58" s="294" t="s">
        <v>591</v>
      </c>
      <c r="D58" s="294"/>
      <c r="E58" s="294"/>
      <c r="F58" s="294"/>
      <c r="G58" s="294"/>
      <c r="H58" s="294"/>
      <c r="I58" s="294"/>
      <c r="J58" s="294"/>
    </row>
    <row r="59" spans="1:11" ht="18.600000000000001">
      <c r="A59" s="58" t="s">
        <v>4</v>
      </c>
      <c r="B59" s="60"/>
      <c r="C59" s="389" t="s">
        <v>71</v>
      </c>
      <c r="D59" s="299"/>
      <c r="E59" s="299"/>
      <c r="F59" s="274" t="s">
        <v>70</v>
      </c>
      <c r="G59" s="257">
        <v>2018</v>
      </c>
      <c r="H59" s="257">
        <v>2019</v>
      </c>
      <c r="I59" s="257">
        <v>2020</v>
      </c>
      <c r="J59" s="257">
        <v>2021</v>
      </c>
    </row>
    <row r="60" spans="1:11" ht="17.399999999999999" customHeight="1">
      <c r="A60" s="330" t="s">
        <v>9</v>
      </c>
      <c r="C60" s="323" t="s">
        <v>592</v>
      </c>
      <c r="D60" s="323"/>
      <c r="E60" s="324"/>
      <c r="F60" s="25" t="s">
        <v>17</v>
      </c>
      <c r="G60" s="84">
        <v>1902072.7524999997</v>
      </c>
      <c r="H60" s="84">
        <v>1791716.7054000003</v>
      </c>
      <c r="I60" s="84">
        <v>1966114.9739395117</v>
      </c>
      <c r="J60" s="228">
        <v>1959157.7220517914</v>
      </c>
    </row>
    <row r="61" spans="1:11" ht="18.600000000000001">
      <c r="A61" s="331"/>
      <c r="C61" s="325" t="s">
        <v>593</v>
      </c>
      <c r="D61" s="325"/>
      <c r="E61" s="326"/>
      <c r="F61" s="25" t="s">
        <v>17</v>
      </c>
      <c r="G61" s="84">
        <v>1631110.5983999998</v>
      </c>
      <c r="H61" s="84">
        <v>1555136.8676000002</v>
      </c>
      <c r="I61" s="84">
        <v>1694601.9392214885</v>
      </c>
      <c r="J61" s="228">
        <v>1702021.3088556521</v>
      </c>
    </row>
    <row r="62" spans="1:11" ht="18.600000000000001">
      <c r="C62" s="325" t="s">
        <v>594</v>
      </c>
      <c r="D62" s="325"/>
      <c r="E62" s="326"/>
      <c r="F62" s="25" t="s">
        <v>17</v>
      </c>
      <c r="G62" s="84">
        <v>6331</v>
      </c>
      <c r="H62" s="84">
        <v>2094</v>
      </c>
      <c r="I62" s="84">
        <v>18250.100000000002</v>
      </c>
      <c r="J62" s="228">
        <v>4077.6</v>
      </c>
    </row>
    <row r="63" spans="1:11" ht="18.600000000000001">
      <c r="C63" s="325" t="s">
        <v>595</v>
      </c>
      <c r="D63" s="325"/>
      <c r="E63" s="326"/>
      <c r="F63" s="25" t="s">
        <v>17</v>
      </c>
      <c r="G63" s="84">
        <v>131401.9008</v>
      </c>
      <c r="H63" s="84">
        <v>108358.39680000005</v>
      </c>
      <c r="I63" s="84">
        <v>109599.58596911994</v>
      </c>
      <c r="J63" s="228">
        <v>116573.13460999999</v>
      </c>
    </row>
    <row r="64" spans="1:11" ht="18.600000000000001">
      <c r="C64" s="325" t="s">
        <v>13</v>
      </c>
      <c r="D64" s="325"/>
      <c r="E64" s="326"/>
      <c r="F64" s="25" t="s">
        <v>17</v>
      </c>
      <c r="G64" s="84">
        <v>190.03680000000003</v>
      </c>
      <c r="H64" s="84">
        <v>64.809600000000003</v>
      </c>
      <c r="I64" s="84">
        <v>877.32326400000011</v>
      </c>
      <c r="J64" s="228">
        <v>3310.1892000000007</v>
      </c>
    </row>
    <row r="65" spans="1:10" ht="18.600000000000001">
      <c r="C65" s="325" t="s">
        <v>596</v>
      </c>
      <c r="D65" s="325"/>
      <c r="E65" s="326"/>
      <c r="F65" s="25" t="s">
        <v>17</v>
      </c>
      <c r="G65" s="84">
        <v>387.44190000000003</v>
      </c>
      <c r="H65" s="84">
        <v>0</v>
      </c>
      <c r="I65" s="84">
        <v>326.74010000000004</v>
      </c>
      <c r="J65" s="228">
        <v>208.3826</v>
      </c>
    </row>
    <row r="66" spans="1:10" ht="18.600000000000001">
      <c r="C66" s="325" t="s">
        <v>560</v>
      </c>
      <c r="D66" s="325"/>
      <c r="E66" s="326"/>
      <c r="F66" s="25" t="s">
        <v>17</v>
      </c>
      <c r="G66" s="84">
        <v>0</v>
      </c>
      <c r="H66" s="84">
        <v>416.77350000000024</v>
      </c>
      <c r="I66" s="84">
        <v>1346.1781799999999</v>
      </c>
      <c r="J66" s="228">
        <v>594.55619999999965</v>
      </c>
    </row>
    <row r="67" spans="1:10" ht="18.600000000000001">
      <c r="C67" s="325" t="s">
        <v>597</v>
      </c>
      <c r="D67" s="325"/>
      <c r="E67" s="326"/>
      <c r="F67" s="25" t="s">
        <v>17</v>
      </c>
      <c r="G67" s="84">
        <v>131078.5386</v>
      </c>
      <c r="H67" s="84">
        <v>124561.70360000001</v>
      </c>
      <c r="I67" s="84">
        <v>126305.24495074253</v>
      </c>
      <c r="J67" s="228">
        <v>126250.38645137272</v>
      </c>
    </row>
    <row r="68" spans="1:10" ht="18.600000000000001">
      <c r="C68" s="325" t="s">
        <v>598</v>
      </c>
      <c r="D68" s="325"/>
      <c r="E68" s="326"/>
      <c r="F68" s="25" t="s">
        <v>17</v>
      </c>
      <c r="G68" s="84">
        <v>1573.2359999999999</v>
      </c>
      <c r="H68" s="84">
        <v>1084.1543000000001</v>
      </c>
      <c r="I68" s="84">
        <v>8189.4152541604735</v>
      </c>
      <c r="J68" s="228">
        <v>383.56289943557459</v>
      </c>
    </row>
    <row r="69" spans="1:10" ht="18.600000000000001">
      <c r="C69" s="325" t="s">
        <v>599</v>
      </c>
      <c r="D69" s="325"/>
      <c r="E69" s="326"/>
      <c r="F69" s="25" t="s">
        <v>17</v>
      </c>
      <c r="G69" s="84">
        <v>0</v>
      </c>
      <c r="H69" s="84">
        <v>0</v>
      </c>
      <c r="I69" s="84">
        <v>6618.4470000000028</v>
      </c>
      <c r="J69" s="228">
        <v>5738.6012353309752</v>
      </c>
    </row>
    <row r="70" spans="1:10" ht="19.8">
      <c r="C70" s="325" t="s">
        <v>625</v>
      </c>
      <c r="D70" s="325"/>
      <c r="E70" s="326"/>
      <c r="F70" s="273" t="s">
        <v>604</v>
      </c>
      <c r="G70" s="228">
        <v>88.749195245427387</v>
      </c>
      <c r="H70" s="228">
        <v>81.619747877186597</v>
      </c>
      <c r="I70" s="228">
        <v>90.221869215285963</v>
      </c>
      <c r="J70" s="228">
        <v>91.022009015600787</v>
      </c>
    </row>
    <row r="71" spans="1:10" ht="18.600000000000001">
      <c r="C71" s="380" t="s">
        <v>601</v>
      </c>
      <c r="D71" s="323"/>
      <c r="E71" s="324"/>
      <c r="F71" s="25" t="s">
        <v>36</v>
      </c>
      <c r="G71" s="228">
        <v>245174.615027778</v>
      </c>
      <c r="H71" s="228">
        <v>227694.35337500001</v>
      </c>
      <c r="I71" s="228">
        <v>251941.32275724501</v>
      </c>
      <c r="J71" s="228">
        <v>248720.66778250199</v>
      </c>
    </row>
    <row r="72" spans="1:10" ht="17.399999999999999" customHeight="1">
      <c r="A72" s="222" t="s">
        <v>9</v>
      </c>
      <c r="C72" s="380" t="s">
        <v>600</v>
      </c>
      <c r="D72" s="323"/>
      <c r="E72" s="324"/>
      <c r="F72" s="25" t="s">
        <v>36</v>
      </c>
      <c r="G72" s="84">
        <v>109.29</v>
      </c>
      <c r="H72" s="84">
        <v>104.5</v>
      </c>
      <c r="I72" s="84">
        <v>103.9</v>
      </c>
      <c r="J72" s="246">
        <v>103.9</v>
      </c>
    </row>
    <row r="73" spans="1:10" ht="18.600000000000001">
      <c r="C73" s="391" t="s">
        <v>602</v>
      </c>
      <c r="D73" s="325"/>
      <c r="E73" s="326"/>
      <c r="F73" s="273" t="s">
        <v>133</v>
      </c>
      <c r="G73" s="84">
        <v>29497.428319999999</v>
      </c>
      <c r="H73" s="84">
        <v>27760.778107999999</v>
      </c>
      <c r="I73" s="84">
        <v>29548.405317000001</v>
      </c>
      <c r="J73" s="228">
        <v>32888.990063999998</v>
      </c>
    </row>
    <row r="74" spans="1:10" ht="17.399999999999999" customHeight="1">
      <c r="A74" s="58" t="s">
        <v>4</v>
      </c>
      <c r="B74" s="60"/>
      <c r="C74" s="231" t="s">
        <v>603</v>
      </c>
    </row>
    <row r="75" spans="1:10" ht="17.399999999999999" customHeight="1">
      <c r="A75" s="58"/>
      <c r="B75" s="60"/>
      <c r="C75" s="231"/>
    </row>
    <row r="76" spans="1:10" ht="17.399999999999999" customHeight="1">
      <c r="A76" s="58"/>
      <c r="B76" s="60"/>
      <c r="C76" s="231"/>
    </row>
    <row r="77" spans="1:10" ht="25.2" customHeight="1">
      <c r="A77" s="58" t="s">
        <v>4</v>
      </c>
      <c r="B77" s="60"/>
      <c r="C77" s="294" t="s">
        <v>605</v>
      </c>
      <c r="D77" s="294"/>
      <c r="E77" s="294"/>
      <c r="F77" s="294"/>
      <c r="G77" s="294"/>
      <c r="H77" s="294"/>
      <c r="I77" s="294"/>
      <c r="J77" s="294"/>
    </row>
    <row r="78" spans="1:10" ht="18.600000000000001">
      <c r="A78" s="223"/>
      <c r="C78" s="389" t="s">
        <v>71</v>
      </c>
      <c r="D78" s="299"/>
      <c r="E78" s="299"/>
      <c r="F78" s="274" t="s">
        <v>70</v>
      </c>
      <c r="G78" s="257">
        <v>2018</v>
      </c>
      <c r="H78" s="257">
        <v>2019</v>
      </c>
      <c r="I78" s="257">
        <v>2020</v>
      </c>
      <c r="J78" s="257">
        <v>2021</v>
      </c>
    </row>
    <row r="79" spans="1:10" ht="17.399999999999999" customHeight="1">
      <c r="A79" s="330" t="s">
        <v>9</v>
      </c>
      <c r="C79" s="466" t="s">
        <v>606</v>
      </c>
      <c r="D79" s="467"/>
      <c r="E79" s="468"/>
      <c r="F79" s="25" t="s">
        <v>6</v>
      </c>
      <c r="G79" s="26">
        <v>542.77764999999999</v>
      </c>
      <c r="H79" s="26">
        <v>410.11435999999992</v>
      </c>
      <c r="I79" s="26">
        <v>459.65128999999996</v>
      </c>
      <c r="J79" s="27">
        <v>1013.73285</v>
      </c>
    </row>
    <row r="80" spans="1:10" ht="17.399999999999999" customHeight="1">
      <c r="A80" s="331"/>
      <c r="C80" s="231"/>
    </row>
    <row r="81" spans="1:10" ht="17.399999999999999" customHeight="1">
      <c r="A81" s="331"/>
      <c r="C81" s="231"/>
    </row>
    <row r="82" spans="1:10" ht="25.2" customHeight="1">
      <c r="A82" s="331"/>
      <c r="C82" s="294" t="s">
        <v>609</v>
      </c>
      <c r="D82" s="294"/>
      <c r="E82" s="294"/>
      <c r="F82" s="294"/>
      <c r="G82" s="294"/>
      <c r="H82" s="294"/>
      <c r="I82" s="294"/>
      <c r="J82" s="294"/>
    </row>
    <row r="83" spans="1:10" ht="17.399999999999999" customHeight="1">
      <c r="A83" s="331"/>
      <c r="C83" s="389" t="s">
        <v>71</v>
      </c>
      <c r="D83" s="299"/>
      <c r="E83" s="299"/>
      <c r="F83" s="274" t="s">
        <v>70</v>
      </c>
      <c r="G83" s="257">
        <v>2018</v>
      </c>
      <c r="H83" s="257">
        <v>2019</v>
      </c>
      <c r="I83" s="257">
        <v>2020</v>
      </c>
      <c r="J83" s="257">
        <v>2021</v>
      </c>
    </row>
    <row r="84" spans="1:10" ht="17.399999999999999" customHeight="1">
      <c r="A84" s="331"/>
      <c r="C84" s="325" t="s">
        <v>577</v>
      </c>
      <c r="D84" s="325"/>
      <c r="E84" s="326"/>
      <c r="F84" s="25" t="s">
        <v>12</v>
      </c>
      <c r="G84" s="26">
        <v>197136</v>
      </c>
      <c r="H84" s="26">
        <v>289410</v>
      </c>
      <c r="I84" s="26">
        <v>379940</v>
      </c>
      <c r="J84" s="27">
        <v>386380</v>
      </c>
    </row>
    <row r="85" spans="1:10" ht="17.399999999999999" customHeight="1">
      <c r="A85" s="330" t="s">
        <v>9</v>
      </c>
      <c r="C85" s="325" t="s">
        <v>578</v>
      </c>
      <c r="D85" s="325"/>
      <c r="E85" s="326"/>
      <c r="F85" s="25" t="s">
        <v>12</v>
      </c>
      <c r="G85" s="26">
        <v>71903</v>
      </c>
      <c r="H85" s="26">
        <v>51321</v>
      </c>
      <c r="I85" s="26">
        <v>35662</v>
      </c>
      <c r="J85" s="27">
        <v>7128</v>
      </c>
    </row>
    <row r="86" spans="1:10" ht="17.399999999999999" customHeight="1">
      <c r="A86" s="331"/>
      <c r="C86" s="280" t="s">
        <v>63</v>
      </c>
      <c r="D86" s="214"/>
      <c r="E86" s="215"/>
      <c r="F86" s="25" t="s">
        <v>12</v>
      </c>
      <c r="G86" s="26">
        <v>269039</v>
      </c>
      <c r="H86" s="26">
        <v>340731</v>
      </c>
      <c r="I86" s="26">
        <v>415602</v>
      </c>
      <c r="J86" s="26">
        <v>393508</v>
      </c>
    </row>
    <row r="87" spans="1:10" ht="17.399999999999999" customHeight="1">
      <c r="A87" s="331"/>
      <c r="C87" s="231"/>
    </row>
    <row r="88" spans="1:10" ht="17.399999999999999" customHeight="1">
      <c r="A88" s="331"/>
      <c r="C88" s="231"/>
    </row>
    <row r="89" spans="1:10" ht="25.2" customHeight="1">
      <c r="A89" s="331"/>
      <c r="C89" s="294" t="s">
        <v>610</v>
      </c>
      <c r="D89" s="294"/>
      <c r="E89" s="294"/>
      <c r="F89" s="294"/>
      <c r="G89" s="294"/>
      <c r="H89" s="294"/>
      <c r="I89" s="294"/>
      <c r="J89" s="294"/>
    </row>
    <row r="90" spans="1:10" ht="17.399999999999999" customHeight="1">
      <c r="A90" s="331"/>
      <c r="C90" s="389" t="s">
        <v>71</v>
      </c>
      <c r="D90" s="299"/>
      <c r="E90" s="299"/>
      <c r="F90" s="274" t="s">
        <v>70</v>
      </c>
      <c r="G90" s="257">
        <v>2018</v>
      </c>
      <c r="H90" s="257">
        <v>2019</v>
      </c>
      <c r="I90" s="257">
        <v>2020</v>
      </c>
      <c r="J90" s="257">
        <v>2021</v>
      </c>
    </row>
    <row r="91" spans="1:10" ht="17.399999999999999" customHeight="1">
      <c r="A91" s="331"/>
      <c r="C91" s="325" t="s">
        <v>611</v>
      </c>
      <c r="D91" s="325"/>
      <c r="E91" s="326"/>
      <c r="F91" s="25" t="s">
        <v>6</v>
      </c>
      <c r="G91" s="26">
        <v>377.38</v>
      </c>
      <c r="H91" s="26">
        <v>444.91250000000002</v>
      </c>
      <c r="I91" s="26">
        <v>523.89</v>
      </c>
      <c r="J91" s="27">
        <v>557</v>
      </c>
    </row>
    <row r="92" spans="1:10" ht="18.600000000000001">
      <c r="C92" s="338" t="s">
        <v>612</v>
      </c>
      <c r="D92" s="338"/>
      <c r="E92" s="357"/>
      <c r="F92" s="226" t="s">
        <v>6</v>
      </c>
      <c r="G92" s="26">
        <v>136.60000000000002</v>
      </c>
      <c r="H92" s="76">
        <v>99.3</v>
      </c>
      <c r="I92" s="76">
        <v>165.10300000000001</v>
      </c>
      <c r="J92" s="67">
        <v>371.91600000000005</v>
      </c>
    </row>
    <row r="93" spans="1:10" ht="18.600000000000001"/>
    <row r="94" spans="1:10" ht="18.600000000000001"/>
    <row r="95" spans="1:10" ht="25.2" customHeight="1">
      <c r="C95" s="294" t="s">
        <v>613</v>
      </c>
      <c r="D95" s="294"/>
      <c r="E95" s="294"/>
      <c r="F95" s="294"/>
      <c r="G95" s="294"/>
      <c r="H95" s="294"/>
      <c r="I95" s="294"/>
      <c r="J95" s="294"/>
    </row>
    <row r="96" spans="1:10" ht="18.600000000000001">
      <c r="C96" s="389" t="s">
        <v>71</v>
      </c>
      <c r="D96" s="299"/>
      <c r="E96" s="299"/>
      <c r="F96" s="274" t="s">
        <v>70</v>
      </c>
      <c r="G96" s="257">
        <v>2018</v>
      </c>
      <c r="H96" s="257">
        <v>2019</v>
      </c>
      <c r="I96" s="257">
        <v>2020</v>
      </c>
      <c r="J96" s="257">
        <v>2021</v>
      </c>
    </row>
    <row r="97" spans="3:10" ht="18.600000000000001">
      <c r="C97" s="323" t="s">
        <v>614</v>
      </c>
      <c r="D97" s="323"/>
      <c r="E97" s="324"/>
      <c r="F97" s="273" t="s">
        <v>133</v>
      </c>
      <c r="G97" s="140">
        <v>6650.7860000000001</v>
      </c>
      <c r="H97" s="140">
        <v>6719.5</v>
      </c>
      <c r="I97" s="140">
        <v>9780.9610999999986</v>
      </c>
      <c r="J97" s="141">
        <v>10859.426828</v>
      </c>
    </row>
    <row r="98" spans="3:10" ht="18.600000000000001">
      <c r="C98" s="325" t="s">
        <v>615</v>
      </c>
      <c r="D98" s="325"/>
      <c r="E98" s="326"/>
      <c r="F98" s="273" t="s">
        <v>133</v>
      </c>
      <c r="G98" s="140">
        <v>4676</v>
      </c>
      <c r="H98" s="26">
        <v>4984</v>
      </c>
      <c r="I98" s="26">
        <v>7007.4610999999995</v>
      </c>
      <c r="J98" s="27">
        <v>8208.4273659999999</v>
      </c>
    </row>
    <row r="99" spans="3:10" ht="18.600000000000001">
      <c r="C99" s="325" t="s">
        <v>616</v>
      </c>
      <c r="D99" s="325"/>
      <c r="E99" s="326"/>
      <c r="F99" s="273" t="s">
        <v>133</v>
      </c>
      <c r="G99" s="140">
        <v>599.48599999999999</v>
      </c>
      <c r="H99" s="26">
        <v>1185.7</v>
      </c>
      <c r="I99" s="26">
        <v>1223.7</v>
      </c>
      <c r="J99" s="27">
        <v>1431.4047970000001</v>
      </c>
    </row>
    <row r="100" spans="3:10" ht="18.600000000000001">
      <c r="C100" s="325" t="s">
        <v>617</v>
      </c>
      <c r="D100" s="325"/>
      <c r="E100" s="326"/>
      <c r="F100" s="273" t="s">
        <v>133</v>
      </c>
      <c r="G100" s="140">
        <v>1375.3</v>
      </c>
      <c r="H100" s="26">
        <v>549.79999999999995</v>
      </c>
      <c r="I100" s="26">
        <v>1549.8</v>
      </c>
      <c r="J100" s="27">
        <v>1219.5946650000001</v>
      </c>
    </row>
    <row r="101" spans="3:10" ht="18.600000000000001"/>
    <row r="102" spans="3:10" ht="18.600000000000001"/>
    <row r="103" spans="3:10" ht="25.2" customHeight="1">
      <c r="C103" s="294" t="s">
        <v>618</v>
      </c>
      <c r="D103" s="294"/>
      <c r="E103" s="294"/>
      <c r="F103" s="294"/>
      <c r="G103" s="294"/>
      <c r="H103" s="294"/>
      <c r="I103" s="294"/>
      <c r="J103" s="294"/>
    </row>
    <row r="104" spans="3:10" ht="18.600000000000001">
      <c r="C104" s="389" t="s">
        <v>71</v>
      </c>
      <c r="D104" s="299"/>
      <c r="E104" s="299"/>
      <c r="F104" s="274" t="s">
        <v>70</v>
      </c>
      <c r="G104" s="257">
        <v>2018</v>
      </c>
      <c r="H104" s="257">
        <v>2019</v>
      </c>
      <c r="I104" s="257">
        <v>2020</v>
      </c>
      <c r="J104" s="257">
        <v>2021</v>
      </c>
    </row>
    <row r="105" spans="3:10" ht="18.600000000000001">
      <c r="C105" s="469" t="s">
        <v>619</v>
      </c>
      <c r="D105" s="470"/>
      <c r="E105" s="471"/>
      <c r="F105" s="273" t="s">
        <v>622</v>
      </c>
      <c r="G105" s="46">
        <v>0</v>
      </c>
      <c r="H105" s="46">
        <v>0</v>
      </c>
      <c r="I105" s="46">
        <v>0</v>
      </c>
      <c r="J105" s="141">
        <v>1783</v>
      </c>
    </row>
    <row r="106" spans="3:10" ht="18.600000000000001">
      <c r="C106" s="470" t="s">
        <v>620</v>
      </c>
      <c r="D106" s="470"/>
      <c r="E106" s="471"/>
      <c r="F106" s="273" t="s">
        <v>622</v>
      </c>
      <c r="G106" s="46">
        <v>0</v>
      </c>
      <c r="H106" s="46">
        <v>0</v>
      </c>
      <c r="I106" s="46">
        <v>0</v>
      </c>
      <c r="J106" s="141">
        <v>53</v>
      </c>
    </row>
    <row r="107" spans="3:10" ht="18.600000000000001">
      <c r="C107" s="325" t="s">
        <v>621</v>
      </c>
      <c r="D107" s="325"/>
      <c r="E107" s="326"/>
      <c r="F107" s="25" t="s">
        <v>2</v>
      </c>
      <c r="G107" s="135" t="s">
        <v>21</v>
      </c>
      <c r="H107" s="135" t="s">
        <v>21</v>
      </c>
      <c r="I107" s="135" t="s">
        <v>21</v>
      </c>
      <c r="J107" s="127">
        <v>2.9725182277061135</v>
      </c>
    </row>
    <row r="108" spans="3:10" ht="18.600000000000001"/>
    <row r="109" spans="3:10" ht="18.600000000000001"/>
    <row r="110" spans="3:10" ht="18.600000000000001"/>
    <row r="111" spans="3:10" ht="18.600000000000001"/>
    <row r="112" spans="3:10" ht="18.600000000000001"/>
    <row r="113" ht="18.600000000000001"/>
  </sheetData>
  <mergeCells count="87">
    <mergeCell ref="C103:J103"/>
    <mergeCell ref="C104:E104"/>
    <mergeCell ref="C105:E105"/>
    <mergeCell ref="C106:E106"/>
    <mergeCell ref="C107:E107"/>
    <mergeCell ref="C100:E100"/>
    <mergeCell ref="A85:A91"/>
    <mergeCell ref="C85:E85"/>
    <mergeCell ref="C89:J89"/>
    <mergeCell ref="C90:E90"/>
    <mergeCell ref="C91:E91"/>
    <mergeCell ref="C92:E92"/>
    <mergeCell ref="C95:J95"/>
    <mergeCell ref="C96:E96"/>
    <mergeCell ref="C97:E97"/>
    <mergeCell ref="C98:E98"/>
    <mergeCell ref="C99:E99"/>
    <mergeCell ref="C77:J77"/>
    <mergeCell ref="C78:E78"/>
    <mergeCell ref="A79:A84"/>
    <mergeCell ref="C79:E79"/>
    <mergeCell ref="C82:J82"/>
    <mergeCell ref="C83:E83"/>
    <mergeCell ref="C84:E84"/>
    <mergeCell ref="C73:E73"/>
    <mergeCell ref="C62:E62"/>
    <mergeCell ref="C63:E63"/>
    <mergeCell ref="C64:E64"/>
    <mergeCell ref="C65:E65"/>
    <mergeCell ref="C66:E66"/>
    <mergeCell ref="C67:E67"/>
    <mergeCell ref="C68:E68"/>
    <mergeCell ref="C69:E69"/>
    <mergeCell ref="C70:E70"/>
    <mergeCell ref="C71:E71"/>
    <mergeCell ref="C72:E72"/>
    <mergeCell ref="C48:C55"/>
    <mergeCell ref="C58:J58"/>
    <mergeCell ref="C59:E59"/>
    <mergeCell ref="A60:A61"/>
    <mergeCell ref="C60:E60"/>
    <mergeCell ref="C61:E61"/>
    <mergeCell ref="D34:E34"/>
    <mergeCell ref="D35:E35"/>
    <mergeCell ref="C38:J38"/>
    <mergeCell ref="C39:E39"/>
    <mergeCell ref="C42:C47"/>
    <mergeCell ref="C40:E40"/>
    <mergeCell ref="C41:E41"/>
    <mergeCell ref="D25:E25"/>
    <mergeCell ref="C26:C33"/>
    <mergeCell ref="D26:E26"/>
    <mergeCell ref="D27:E27"/>
    <mergeCell ref="D28:E28"/>
    <mergeCell ref="D29:E29"/>
    <mergeCell ref="D30:E30"/>
    <mergeCell ref="D31:E31"/>
    <mergeCell ref="D32:E32"/>
    <mergeCell ref="D33:E33"/>
    <mergeCell ref="C21:C25"/>
    <mergeCell ref="D21:E21"/>
    <mergeCell ref="D22:E22"/>
    <mergeCell ref="D23:E23"/>
    <mergeCell ref="D24:E24"/>
    <mergeCell ref="C10:J10"/>
    <mergeCell ref="C11:E11"/>
    <mergeCell ref="A12:A35"/>
    <mergeCell ref="C12:E12"/>
    <mergeCell ref="C13:C15"/>
    <mergeCell ref="D13:E13"/>
    <mergeCell ref="D14:E14"/>
    <mergeCell ref="D15:E15"/>
    <mergeCell ref="C16:C17"/>
    <mergeCell ref="D16:E16"/>
    <mergeCell ref="D17:E17"/>
    <mergeCell ref="C18:C20"/>
    <mergeCell ref="D18:E18"/>
    <mergeCell ref="D19:E19"/>
    <mergeCell ref="D20:E20"/>
    <mergeCell ref="C34:C35"/>
    <mergeCell ref="A6:A7"/>
    <mergeCell ref="C6:E6"/>
    <mergeCell ref="C2:J2"/>
    <mergeCell ref="C3:E3"/>
    <mergeCell ref="A4:A5"/>
    <mergeCell ref="C4:E4"/>
    <mergeCell ref="C5:E5"/>
  </mergeCells>
  <phoneticPr fontId="2" type="noConversion"/>
  <pageMargins left="0.7" right="0.7" top="0.75" bottom="0.75" header="0.3" footer="0.3"/>
  <pageSetup paperSize="9" scale="3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6</vt:i4>
      </vt:variant>
    </vt:vector>
  </HeadingPairs>
  <TitlesOfParts>
    <vt:vector size="13" baseType="lpstr">
      <vt:lpstr>Data Contents</vt:lpstr>
      <vt:lpstr>Economy</vt:lpstr>
      <vt:lpstr>Sustainable Finance</vt:lpstr>
      <vt:lpstr>Inclusive &amp; Innovative Finance</vt:lpstr>
      <vt:lpstr>Customer</vt:lpstr>
      <vt:lpstr>Employee</vt:lpstr>
      <vt:lpstr>Environment</vt:lpstr>
      <vt:lpstr>Customer!Print_Area</vt:lpstr>
      <vt:lpstr>'Data Contents'!Print_Area</vt:lpstr>
      <vt:lpstr>Economy!Print_Area</vt:lpstr>
      <vt:lpstr>Employee!Print_Area</vt:lpstr>
      <vt:lpstr>Environment!Print_Area</vt:lpstr>
      <vt:lpstr>'Sustainable Finance'!Print_Area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Yujeong Han</dc:creator>
  <cp:keywords/>
  <dc:description/>
  <cp:lastModifiedBy>4010029</cp:lastModifiedBy>
  <cp:revision/>
  <cp:lastPrinted>2022-07-13T17:57:18Z</cp:lastPrinted>
  <dcterms:created xsi:type="dcterms:W3CDTF">2021-03-01T08:33:19Z</dcterms:created>
  <dcterms:modified xsi:type="dcterms:W3CDTF">2022-09-01T00:56:03Z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SCPROP">
    <vt:lpwstr>NSCCustomProperty</vt:lpwstr>
  </property>
  <property fmtid="{D5CDD505-2E9C-101B-9397-08002B2CF9AE}" pid="3" name="NSCPROP_SA">
    <vt:lpwstr>K:\My files\업무폴더\IR\20년\2. ESG\지속가능경영보고서\정량데이터\210308_삼성SDS_정량데이터DB.xlsx</vt:lpwstr>
  </property>
  <property fmtid="{D5CDD505-2E9C-101B-9397-08002B2CF9AE}" pid="4" name="FLCMData">
    <vt:lpwstr>03D5FFCB40F29FB12F2DA1D2720BC662B09572482F9EE1FC050326E47C711611FBA0CE57C0B0116CAF8A13C56E5600E86C9263F59DB4EF5043674A1D901A03CB</vt:lpwstr>
  </property>
</Properties>
</file>